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fwaad-my.sharepoint.com/personal/kmorlighem_fff_fr/Documents/Bureau/"/>
    </mc:Choice>
  </mc:AlternateContent>
  <xr:revisionPtr revIDLastSave="822" documentId="13_ncr:40009_{BA1E4A97-76A4-47DA-8C16-50B74816FE11}" xr6:coauthVersionLast="47" xr6:coauthVersionMax="47" xr10:uidLastSave="{5523BC02-6FAA-49A1-B03A-A5F7B2FB81D4}"/>
  <bookViews>
    <workbookView xWindow="28680" yWindow="-120" windowWidth="29040" windowHeight="15720" activeTab="2" xr2:uid="{00000000-000D-0000-FFFF-FFFF00000000}"/>
  </bookViews>
  <sheets>
    <sheet name="Données brutes" sheetId="1" r:id="rId1"/>
    <sheet name="Synthèse par territoire" sheetId="2" r:id="rId2"/>
    <sheet name="Infos_livraison" sheetId="3" r:id="rId3"/>
  </sheets>
  <definedNames>
    <definedName name="_xlnm._FilterDatabase" localSheetId="2" hidden="1">Infos_livraison!$A$1:$F$1</definedName>
    <definedName name="_xlnm._FilterDatabase" localSheetId="1" hidden="1">'Synthèse par territoire'!$A$1:$D$1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2" i="2"/>
  <c r="H248" i="3"/>
  <c r="I248" i="3"/>
  <c r="J248" i="3"/>
  <c r="H245" i="3"/>
  <c r="I245" i="3"/>
  <c r="J245" i="3"/>
  <c r="H237" i="3"/>
  <c r="I237" i="3"/>
  <c r="J237" i="3"/>
  <c r="H233" i="3"/>
  <c r="I233" i="3"/>
  <c r="J233" i="3"/>
  <c r="H231" i="3"/>
  <c r="I231" i="3"/>
  <c r="J231" i="3"/>
  <c r="H227" i="3"/>
  <c r="I227" i="3"/>
  <c r="J227" i="3"/>
  <c r="H225" i="3"/>
  <c r="I225" i="3"/>
  <c r="J225" i="3"/>
  <c r="H223" i="3"/>
  <c r="I223" i="3"/>
  <c r="J223" i="3"/>
  <c r="H218" i="3"/>
  <c r="I218" i="3"/>
  <c r="J218" i="3"/>
  <c r="H215" i="3"/>
  <c r="I215" i="3"/>
  <c r="J215" i="3"/>
  <c r="H213" i="3"/>
  <c r="I213" i="3"/>
  <c r="J213" i="3"/>
  <c r="H211" i="3"/>
  <c r="I211" i="3"/>
  <c r="J211" i="3"/>
  <c r="H206" i="3"/>
  <c r="I206" i="3"/>
  <c r="J206" i="3"/>
  <c r="H202" i="3"/>
  <c r="I202" i="3"/>
  <c r="J202" i="3"/>
  <c r="H198" i="3"/>
  <c r="I198" i="3"/>
  <c r="J198" i="3"/>
  <c r="H194" i="3"/>
  <c r="I194" i="3"/>
  <c r="J194" i="3"/>
  <c r="H192" i="3"/>
  <c r="I192" i="3"/>
  <c r="J192" i="3"/>
  <c r="H189" i="3"/>
  <c r="I189" i="3"/>
  <c r="J189" i="3"/>
  <c r="H187" i="3"/>
  <c r="I187" i="3"/>
  <c r="J187" i="3"/>
  <c r="H182" i="3"/>
  <c r="I182" i="3"/>
  <c r="J182" i="3"/>
  <c r="H173" i="3"/>
  <c r="I173" i="3"/>
  <c r="J173" i="3"/>
  <c r="H171" i="3"/>
  <c r="I171" i="3"/>
  <c r="J171" i="3"/>
  <c r="H164" i="3"/>
  <c r="I164" i="3"/>
  <c r="J164" i="3"/>
  <c r="H161" i="3"/>
  <c r="I161" i="3"/>
  <c r="J161" i="3"/>
  <c r="H158" i="3"/>
  <c r="I158" i="3"/>
  <c r="J158" i="3"/>
  <c r="H156" i="3"/>
  <c r="I156" i="3"/>
  <c r="J156" i="3"/>
  <c r="H151" i="3"/>
  <c r="I151" i="3"/>
  <c r="J151" i="3"/>
  <c r="H149" i="3"/>
  <c r="I149" i="3"/>
  <c r="J149" i="3"/>
  <c r="H147" i="3"/>
  <c r="I147" i="3"/>
  <c r="J147" i="3"/>
  <c r="H144" i="3"/>
  <c r="I144" i="3"/>
  <c r="J144" i="3"/>
  <c r="H142" i="3"/>
  <c r="I142" i="3"/>
  <c r="J142" i="3"/>
  <c r="H139" i="3"/>
  <c r="I139" i="3"/>
  <c r="J139" i="3"/>
  <c r="H136" i="3"/>
  <c r="I136" i="3"/>
  <c r="J136" i="3"/>
  <c r="H133" i="3"/>
  <c r="I133" i="3"/>
  <c r="J133" i="3"/>
  <c r="H130" i="3"/>
  <c r="I130" i="3"/>
  <c r="J130" i="3"/>
  <c r="H122" i="3"/>
  <c r="I122" i="3"/>
  <c r="J122" i="3"/>
  <c r="H119" i="3"/>
  <c r="I119" i="3"/>
  <c r="J119" i="3"/>
  <c r="H117" i="3"/>
  <c r="I117" i="3"/>
  <c r="J117" i="3"/>
  <c r="H114" i="3"/>
  <c r="I114" i="3"/>
  <c r="J114" i="3"/>
  <c r="H109" i="3"/>
  <c r="I109" i="3"/>
  <c r="J109" i="3"/>
  <c r="H106" i="3"/>
  <c r="I106" i="3"/>
  <c r="J106" i="3"/>
  <c r="H104" i="3"/>
  <c r="I104" i="3"/>
  <c r="J104" i="3"/>
  <c r="H99" i="3"/>
  <c r="I99" i="3"/>
  <c r="J99" i="3"/>
  <c r="H95" i="3"/>
  <c r="I95" i="3"/>
  <c r="J95" i="3"/>
  <c r="H91" i="3"/>
  <c r="I91" i="3"/>
  <c r="J91" i="3"/>
  <c r="H88" i="3"/>
  <c r="I88" i="3"/>
  <c r="J88" i="3"/>
  <c r="H85" i="3"/>
  <c r="I85" i="3"/>
  <c r="J85" i="3"/>
  <c r="H82" i="3"/>
  <c r="I82" i="3"/>
  <c r="J82" i="3"/>
  <c r="H76" i="3"/>
  <c r="I76" i="3"/>
  <c r="J76" i="3"/>
  <c r="H72" i="3"/>
  <c r="I72" i="3"/>
  <c r="J72" i="3"/>
  <c r="H70" i="3"/>
  <c r="I70" i="3"/>
  <c r="J70" i="3"/>
  <c r="H68" i="3"/>
  <c r="I68" i="3"/>
  <c r="J68" i="3"/>
  <c r="H65" i="3"/>
  <c r="I65" i="3"/>
  <c r="J65" i="3"/>
  <c r="H60" i="3"/>
  <c r="I60" i="3"/>
  <c r="J60" i="3"/>
  <c r="H58" i="3"/>
  <c r="I58" i="3"/>
  <c r="J58" i="3"/>
  <c r="H55" i="3"/>
  <c r="I55" i="3"/>
  <c r="J55" i="3"/>
  <c r="H53" i="3"/>
  <c r="I53" i="3"/>
  <c r="J53" i="3"/>
  <c r="H50" i="3"/>
  <c r="I50" i="3"/>
  <c r="J50" i="3"/>
  <c r="H48" i="3"/>
  <c r="I48" i="3"/>
  <c r="J48" i="3"/>
  <c r="H46" i="3"/>
  <c r="I46" i="3"/>
  <c r="J46" i="3"/>
  <c r="H44" i="3"/>
  <c r="I44" i="3"/>
  <c r="J44" i="3"/>
  <c r="H41" i="3"/>
  <c r="I41" i="3"/>
  <c r="J41" i="3"/>
  <c r="H39" i="3"/>
  <c r="I39" i="3"/>
  <c r="J39" i="3"/>
  <c r="H37" i="3"/>
  <c r="I37" i="3"/>
  <c r="J37" i="3"/>
  <c r="H35" i="3"/>
  <c r="I35" i="3"/>
  <c r="J35" i="3"/>
  <c r="H32" i="3"/>
  <c r="I32" i="3"/>
  <c r="J32" i="3"/>
  <c r="H26" i="3"/>
  <c r="I26" i="3"/>
  <c r="J26" i="3"/>
  <c r="H24" i="3"/>
  <c r="I24" i="3"/>
  <c r="J24" i="3"/>
  <c r="H22" i="3"/>
  <c r="I22" i="3"/>
  <c r="J22" i="3"/>
  <c r="H14" i="3"/>
  <c r="I14" i="3"/>
  <c r="J14" i="3"/>
  <c r="H10" i="3"/>
  <c r="I10" i="3"/>
  <c r="J10" i="3"/>
  <c r="H7" i="3"/>
  <c r="I7" i="3"/>
  <c r="J7" i="3"/>
  <c r="H4" i="3"/>
  <c r="I4" i="3"/>
  <c r="J4" i="3"/>
  <c r="H5" i="3"/>
  <c r="I5" i="3"/>
  <c r="J5" i="3"/>
  <c r="H6" i="3"/>
  <c r="I6" i="3"/>
  <c r="J6" i="3"/>
  <c r="H8" i="3"/>
  <c r="I8" i="3"/>
  <c r="J8" i="3"/>
  <c r="H9" i="3"/>
  <c r="I9" i="3"/>
  <c r="J9" i="3"/>
  <c r="H11" i="3"/>
  <c r="I11" i="3"/>
  <c r="J11" i="3"/>
  <c r="H12" i="3"/>
  <c r="I12" i="3"/>
  <c r="J12" i="3"/>
  <c r="H13" i="3"/>
  <c r="I13" i="3"/>
  <c r="J13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3" i="3"/>
  <c r="I23" i="3"/>
  <c r="J23" i="3"/>
  <c r="H25" i="3"/>
  <c r="I25" i="3"/>
  <c r="J25" i="3"/>
  <c r="H27" i="3"/>
  <c r="I27" i="3"/>
  <c r="J27" i="3"/>
  <c r="H28" i="3"/>
  <c r="I28" i="3"/>
  <c r="J28" i="3"/>
  <c r="H29" i="3"/>
  <c r="I29" i="3"/>
  <c r="J29" i="3"/>
  <c r="H30" i="3"/>
  <c r="I30" i="3"/>
  <c r="J30" i="3"/>
  <c r="H31" i="3"/>
  <c r="I31" i="3"/>
  <c r="J31" i="3"/>
  <c r="H33" i="3"/>
  <c r="I33" i="3"/>
  <c r="J33" i="3"/>
  <c r="H34" i="3"/>
  <c r="I34" i="3"/>
  <c r="J34" i="3"/>
  <c r="H36" i="3"/>
  <c r="I36" i="3"/>
  <c r="J36" i="3"/>
  <c r="H38" i="3"/>
  <c r="I38" i="3"/>
  <c r="J38" i="3"/>
  <c r="H40" i="3"/>
  <c r="I40" i="3"/>
  <c r="J40" i="3"/>
  <c r="H42" i="3"/>
  <c r="I42" i="3"/>
  <c r="J42" i="3"/>
  <c r="H43" i="3"/>
  <c r="I43" i="3"/>
  <c r="J43" i="3"/>
  <c r="H45" i="3"/>
  <c r="I45" i="3"/>
  <c r="J45" i="3"/>
  <c r="H47" i="3"/>
  <c r="I47" i="3"/>
  <c r="J47" i="3"/>
  <c r="H49" i="3"/>
  <c r="I49" i="3"/>
  <c r="J49" i="3"/>
  <c r="H51" i="3"/>
  <c r="I51" i="3"/>
  <c r="J51" i="3"/>
  <c r="H52" i="3"/>
  <c r="I52" i="3"/>
  <c r="J52" i="3"/>
  <c r="H54" i="3"/>
  <c r="I54" i="3"/>
  <c r="J54" i="3"/>
  <c r="H56" i="3"/>
  <c r="I56" i="3"/>
  <c r="J56" i="3"/>
  <c r="H57" i="3"/>
  <c r="I57" i="3"/>
  <c r="J57" i="3"/>
  <c r="H59" i="3"/>
  <c r="I59" i="3"/>
  <c r="J59" i="3"/>
  <c r="H61" i="3"/>
  <c r="I61" i="3"/>
  <c r="J61" i="3"/>
  <c r="H62" i="3"/>
  <c r="I62" i="3"/>
  <c r="J62" i="3"/>
  <c r="H63" i="3"/>
  <c r="I63" i="3"/>
  <c r="J63" i="3"/>
  <c r="H64" i="3"/>
  <c r="I64" i="3"/>
  <c r="J64" i="3"/>
  <c r="H66" i="3"/>
  <c r="I66" i="3"/>
  <c r="J66" i="3"/>
  <c r="H67" i="3"/>
  <c r="I67" i="3"/>
  <c r="J67" i="3"/>
  <c r="H69" i="3"/>
  <c r="I69" i="3"/>
  <c r="J69" i="3"/>
  <c r="H71" i="3"/>
  <c r="I71" i="3"/>
  <c r="J71" i="3"/>
  <c r="H73" i="3"/>
  <c r="I73" i="3"/>
  <c r="J73" i="3"/>
  <c r="H74" i="3"/>
  <c r="I74" i="3"/>
  <c r="J74" i="3"/>
  <c r="H75" i="3"/>
  <c r="I75" i="3"/>
  <c r="J75" i="3"/>
  <c r="H77" i="3"/>
  <c r="I77" i="3"/>
  <c r="J77" i="3"/>
  <c r="H78" i="3"/>
  <c r="I78" i="3"/>
  <c r="J78" i="3"/>
  <c r="H79" i="3"/>
  <c r="I79" i="3"/>
  <c r="J79" i="3"/>
  <c r="H80" i="3"/>
  <c r="I80" i="3"/>
  <c r="J80" i="3"/>
  <c r="H81" i="3"/>
  <c r="I81" i="3"/>
  <c r="J81" i="3"/>
  <c r="H83" i="3"/>
  <c r="I83" i="3"/>
  <c r="J83" i="3"/>
  <c r="H84" i="3"/>
  <c r="I84" i="3"/>
  <c r="J84" i="3"/>
  <c r="H86" i="3"/>
  <c r="I86" i="3"/>
  <c r="J86" i="3"/>
  <c r="H87" i="3"/>
  <c r="I87" i="3"/>
  <c r="J87" i="3"/>
  <c r="H89" i="3"/>
  <c r="I89" i="3"/>
  <c r="J89" i="3"/>
  <c r="H90" i="3"/>
  <c r="I90" i="3"/>
  <c r="J90" i="3"/>
  <c r="H92" i="3"/>
  <c r="I92" i="3"/>
  <c r="J92" i="3"/>
  <c r="H93" i="3"/>
  <c r="I93" i="3"/>
  <c r="J93" i="3"/>
  <c r="H94" i="3"/>
  <c r="I94" i="3"/>
  <c r="J94" i="3"/>
  <c r="H96" i="3"/>
  <c r="I96" i="3"/>
  <c r="J96" i="3"/>
  <c r="H97" i="3"/>
  <c r="I97" i="3"/>
  <c r="J97" i="3"/>
  <c r="H98" i="3"/>
  <c r="I98" i="3"/>
  <c r="J98" i="3"/>
  <c r="H100" i="3"/>
  <c r="I100" i="3"/>
  <c r="J100" i="3"/>
  <c r="H101" i="3"/>
  <c r="I101" i="3"/>
  <c r="J101" i="3"/>
  <c r="H102" i="3"/>
  <c r="I102" i="3"/>
  <c r="J102" i="3"/>
  <c r="H103" i="3"/>
  <c r="I103" i="3"/>
  <c r="J103" i="3"/>
  <c r="H105" i="3"/>
  <c r="I105" i="3"/>
  <c r="J105" i="3"/>
  <c r="H107" i="3"/>
  <c r="I107" i="3"/>
  <c r="J107" i="3"/>
  <c r="H108" i="3"/>
  <c r="I108" i="3"/>
  <c r="J108" i="3"/>
  <c r="H110" i="3"/>
  <c r="I110" i="3"/>
  <c r="J110" i="3"/>
  <c r="H111" i="3"/>
  <c r="I111" i="3"/>
  <c r="J111" i="3"/>
  <c r="H112" i="3"/>
  <c r="I112" i="3"/>
  <c r="J112" i="3"/>
  <c r="H113" i="3"/>
  <c r="I113" i="3"/>
  <c r="J113" i="3"/>
  <c r="H115" i="3"/>
  <c r="I115" i="3"/>
  <c r="J115" i="3"/>
  <c r="H116" i="3"/>
  <c r="I116" i="3"/>
  <c r="J116" i="3"/>
  <c r="H118" i="3"/>
  <c r="I118" i="3"/>
  <c r="J118" i="3"/>
  <c r="H120" i="3"/>
  <c r="I120" i="3"/>
  <c r="J120" i="3"/>
  <c r="H121" i="3"/>
  <c r="I121" i="3"/>
  <c r="J121" i="3"/>
  <c r="H123" i="3"/>
  <c r="I123" i="3"/>
  <c r="J123" i="3"/>
  <c r="H124" i="3"/>
  <c r="I124" i="3"/>
  <c r="J124" i="3"/>
  <c r="H125" i="3"/>
  <c r="I125" i="3"/>
  <c r="J125" i="3"/>
  <c r="H126" i="3"/>
  <c r="I126" i="3"/>
  <c r="J126" i="3"/>
  <c r="H127" i="3"/>
  <c r="I127" i="3"/>
  <c r="J127" i="3"/>
  <c r="H128" i="3"/>
  <c r="I128" i="3"/>
  <c r="J128" i="3"/>
  <c r="H129" i="3"/>
  <c r="I129" i="3"/>
  <c r="J129" i="3"/>
  <c r="H131" i="3"/>
  <c r="I131" i="3"/>
  <c r="J131" i="3"/>
  <c r="H132" i="3"/>
  <c r="I132" i="3"/>
  <c r="J132" i="3"/>
  <c r="H134" i="3"/>
  <c r="I134" i="3"/>
  <c r="J134" i="3"/>
  <c r="H135" i="3"/>
  <c r="I135" i="3"/>
  <c r="J135" i="3"/>
  <c r="H137" i="3"/>
  <c r="I137" i="3"/>
  <c r="J137" i="3"/>
  <c r="H138" i="3"/>
  <c r="I138" i="3"/>
  <c r="J138" i="3"/>
  <c r="H140" i="3"/>
  <c r="I140" i="3"/>
  <c r="J140" i="3"/>
  <c r="H141" i="3"/>
  <c r="I141" i="3"/>
  <c r="J141" i="3"/>
  <c r="H143" i="3"/>
  <c r="I143" i="3"/>
  <c r="J143" i="3"/>
  <c r="H145" i="3"/>
  <c r="I145" i="3"/>
  <c r="J145" i="3"/>
  <c r="H146" i="3"/>
  <c r="I146" i="3"/>
  <c r="J146" i="3"/>
  <c r="H148" i="3"/>
  <c r="I148" i="3"/>
  <c r="J148" i="3"/>
  <c r="H150" i="3"/>
  <c r="I150" i="3"/>
  <c r="J150" i="3"/>
  <c r="H152" i="3"/>
  <c r="I152" i="3"/>
  <c r="J152" i="3"/>
  <c r="H153" i="3"/>
  <c r="I153" i="3"/>
  <c r="J153" i="3"/>
  <c r="H154" i="3"/>
  <c r="I154" i="3"/>
  <c r="J154" i="3"/>
  <c r="H155" i="3"/>
  <c r="I155" i="3"/>
  <c r="J155" i="3"/>
  <c r="H157" i="3"/>
  <c r="I157" i="3"/>
  <c r="J157" i="3"/>
  <c r="H159" i="3"/>
  <c r="I159" i="3"/>
  <c r="J159" i="3"/>
  <c r="H160" i="3"/>
  <c r="I160" i="3"/>
  <c r="J160" i="3"/>
  <c r="H162" i="3"/>
  <c r="I162" i="3"/>
  <c r="J162" i="3"/>
  <c r="H163" i="3"/>
  <c r="I163" i="3"/>
  <c r="J163" i="3"/>
  <c r="H165" i="3"/>
  <c r="I165" i="3"/>
  <c r="J165" i="3"/>
  <c r="H166" i="3"/>
  <c r="I166" i="3"/>
  <c r="J166" i="3"/>
  <c r="H167" i="3"/>
  <c r="I167" i="3"/>
  <c r="J167" i="3"/>
  <c r="H168" i="3"/>
  <c r="I168" i="3"/>
  <c r="J168" i="3"/>
  <c r="H169" i="3"/>
  <c r="I169" i="3"/>
  <c r="J169" i="3"/>
  <c r="H170" i="3"/>
  <c r="I170" i="3"/>
  <c r="J170" i="3"/>
  <c r="H172" i="3"/>
  <c r="I172" i="3"/>
  <c r="J172" i="3"/>
  <c r="H174" i="3"/>
  <c r="I174" i="3"/>
  <c r="J174" i="3"/>
  <c r="H175" i="3"/>
  <c r="I175" i="3"/>
  <c r="J175" i="3"/>
  <c r="H176" i="3"/>
  <c r="I176" i="3"/>
  <c r="J176" i="3"/>
  <c r="H177" i="3"/>
  <c r="I177" i="3"/>
  <c r="J177" i="3"/>
  <c r="H178" i="3"/>
  <c r="I178" i="3"/>
  <c r="J178" i="3"/>
  <c r="H179" i="3"/>
  <c r="I179" i="3"/>
  <c r="J179" i="3"/>
  <c r="H180" i="3"/>
  <c r="I180" i="3"/>
  <c r="J180" i="3"/>
  <c r="H181" i="3"/>
  <c r="I181" i="3"/>
  <c r="J181" i="3"/>
  <c r="H183" i="3"/>
  <c r="I183" i="3"/>
  <c r="J183" i="3"/>
  <c r="H184" i="3"/>
  <c r="I184" i="3"/>
  <c r="J184" i="3"/>
  <c r="H185" i="3"/>
  <c r="I185" i="3"/>
  <c r="J185" i="3"/>
  <c r="H186" i="3"/>
  <c r="I186" i="3"/>
  <c r="J186" i="3"/>
  <c r="H188" i="3"/>
  <c r="I188" i="3"/>
  <c r="J188" i="3"/>
  <c r="H190" i="3"/>
  <c r="I190" i="3"/>
  <c r="J190" i="3"/>
  <c r="H191" i="3"/>
  <c r="I191" i="3"/>
  <c r="J191" i="3"/>
  <c r="H193" i="3"/>
  <c r="I193" i="3"/>
  <c r="J193" i="3"/>
  <c r="H195" i="3"/>
  <c r="I195" i="3"/>
  <c r="J195" i="3"/>
  <c r="H196" i="3"/>
  <c r="I196" i="3"/>
  <c r="J196" i="3"/>
  <c r="H197" i="3"/>
  <c r="I197" i="3"/>
  <c r="J197" i="3"/>
  <c r="H199" i="3"/>
  <c r="I199" i="3"/>
  <c r="J199" i="3"/>
  <c r="H200" i="3"/>
  <c r="I200" i="3"/>
  <c r="J200" i="3"/>
  <c r="H201" i="3"/>
  <c r="I201" i="3"/>
  <c r="J201" i="3"/>
  <c r="H203" i="3"/>
  <c r="I203" i="3"/>
  <c r="J203" i="3"/>
  <c r="H204" i="3"/>
  <c r="I204" i="3"/>
  <c r="J204" i="3"/>
  <c r="H205" i="3"/>
  <c r="I205" i="3"/>
  <c r="J205" i="3"/>
  <c r="H207" i="3"/>
  <c r="I207" i="3"/>
  <c r="J207" i="3"/>
  <c r="H208" i="3"/>
  <c r="I208" i="3"/>
  <c r="J208" i="3"/>
  <c r="H209" i="3"/>
  <c r="I209" i="3"/>
  <c r="J209" i="3"/>
  <c r="H210" i="3"/>
  <c r="I210" i="3"/>
  <c r="J210" i="3"/>
  <c r="H212" i="3"/>
  <c r="I212" i="3"/>
  <c r="J212" i="3"/>
  <c r="H214" i="3"/>
  <c r="I214" i="3"/>
  <c r="J214" i="3"/>
  <c r="H216" i="3"/>
  <c r="I216" i="3"/>
  <c r="J216" i="3"/>
  <c r="H217" i="3"/>
  <c r="I217" i="3"/>
  <c r="J217" i="3"/>
  <c r="H219" i="3"/>
  <c r="I219" i="3"/>
  <c r="J219" i="3"/>
  <c r="H220" i="3"/>
  <c r="I220" i="3"/>
  <c r="J220" i="3"/>
  <c r="H221" i="3"/>
  <c r="I221" i="3"/>
  <c r="J221" i="3"/>
  <c r="H222" i="3"/>
  <c r="I222" i="3"/>
  <c r="J222" i="3"/>
  <c r="H224" i="3"/>
  <c r="I224" i="3"/>
  <c r="J224" i="3"/>
  <c r="H226" i="3"/>
  <c r="I226" i="3"/>
  <c r="J226" i="3"/>
  <c r="H228" i="3"/>
  <c r="I228" i="3"/>
  <c r="J228" i="3"/>
  <c r="H229" i="3"/>
  <c r="I229" i="3"/>
  <c r="J229" i="3"/>
  <c r="H230" i="3"/>
  <c r="I230" i="3"/>
  <c r="J230" i="3"/>
  <c r="H232" i="3"/>
  <c r="I232" i="3"/>
  <c r="J232" i="3"/>
  <c r="H234" i="3"/>
  <c r="I234" i="3"/>
  <c r="J234" i="3"/>
  <c r="H235" i="3"/>
  <c r="I235" i="3"/>
  <c r="J235" i="3"/>
  <c r="H236" i="3"/>
  <c r="I236" i="3"/>
  <c r="J236" i="3"/>
  <c r="H238" i="3"/>
  <c r="I238" i="3"/>
  <c r="J238" i="3"/>
  <c r="H239" i="3"/>
  <c r="I239" i="3"/>
  <c r="J239" i="3"/>
  <c r="H240" i="3"/>
  <c r="I240" i="3"/>
  <c r="J240" i="3"/>
  <c r="H241" i="3"/>
  <c r="I241" i="3"/>
  <c r="J241" i="3"/>
  <c r="H242" i="3"/>
  <c r="I242" i="3"/>
  <c r="J242" i="3"/>
  <c r="H243" i="3"/>
  <c r="I243" i="3"/>
  <c r="J243" i="3"/>
  <c r="H244" i="3"/>
  <c r="I244" i="3"/>
  <c r="J244" i="3"/>
  <c r="H246" i="3"/>
  <c r="I246" i="3"/>
  <c r="J246" i="3"/>
  <c r="H247" i="3"/>
  <c r="I247" i="3"/>
  <c r="J247" i="3"/>
  <c r="H3" i="3"/>
  <c r="I3" i="3"/>
  <c r="J3" i="3"/>
  <c r="J2" i="3"/>
  <c r="I2" i="3"/>
  <c r="H2" i="3"/>
  <c r="G122" i="3"/>
  <c r="G119" i="3"/>
  <c r="G248" i="3" l="1"/>
  <c r="G245" i="3"/>
  <c r="G237" i="3"/>
  <c r="G233" i="3"/>
  <c r="G231" i="3"/>
  <c r="G227" i="3"/>
  <c r="G225" i="3"/>
  <c r="G223" i="3"/>
  <c r="G218" i="3"/>
  <c r="G215" i="3"/>
  <c r="G213" i="3"/>
  <c r="G211" i="3"/>
  <c r="G206" i="3"/>
  <c r="G202" i="3"/>
  <c r="G198" i="3"/>
  <c r="G194" i="3"/>
  <c r="G192" i="3"/>
  <c r="G189" i="3"/>
  <c r="G187" i="3"/>
  <c r="G182" i="3"/>
  <c r="G173" i="3"/>
  <c r="G171" i="3"/>
  <c r="G164" i="3"/>
  <c r="G161" i="3"/>
  <c r="G158" i="3"/>
  <c r="G156" i="3"/>
  <c r="G151" i="3"/>
  <c r="G149" i="3"/>
  <c r="G147" i="3"/>
  <c r="G144" i="3"/>
  <c r="G142" i="3"/>
  <c r="G139" i="3"/>
  <c r="G136" i="3"/>
  <c r="G133" i="3"/>
  <c r="G130" i="3"/>
  <c r="G117" i="3"/>
  <c r="G114" i="3"/>
  <c r="G109" i="3"/>
  <c r="G106" i="3"/>
  <c r="G104" i="3"/>
  <c r="G99" i="3"/>
  <c r="G95" i="3"/>
  <c r="G91" i="3"/>
  <c r="G88" i="3"/>
  <c r="G85" i="3"/>
  <c r="G82" i="3"/>
  <c r="G76" i="3"/>
  <c r="G72" i="3"/>
  <c r="G70" i="3"/>
  <c r="G68" i="3"/>
  <c r="G65" i="3"/>
  <c r="G60" i="3"/>
  <c r="G58" i="3"/>
  <c r="G55" i="3"/>
  <c r="G53" i="3"/>
  <c r="G50" i="3"/>
  <c r="G48" i="3"/>
  <c r="G46" i="3"/>
  <c r="G44" i="3"/>
  <c r="G41" i="3"/>
  <c r="G39" i="3"/>
  <c r="G37" i="3"/>
  <c r="G35" i="3"/>
  <c r="G32" i="3"/>
  <c r="G26" i="3"/>
  <c r="G24" i="3"/>
  <c r="G22" i="3"/>
  <c r="G14" i="3"/>
  <c r="G10" i="3"/>
  <c r="G7" i="3"/>
  <c r="K178" i="1"/>
  <c r="D75" i="2" l="1"/>
  <c r="C75" i="2"/>
</calcChain>
</file>

<file path=xl/sharedStrings.xml><?xml version="1.0" encoding="utf-8"?>
<sst xmlns="http://schemas.openxmlformats.org/spreadsheetml/2006/main" count="3024" uniqueCount="1196">
  <si>
    <t>Nom de l'interlocuteur référent au sein du club pour le projet</t>
  </si>
  <si>
    <t>Prénom de l'interlocuteur référent au sein du club pour le projet</t>
  </si>
  <si>
    <t>E-mail de contact pour l'inscription</t>
  </si>
  <si>
    <t>N° d'affiliation</t>
  </si>
  <si>
    <t>Nom du club</t>
  </si>
  <si>
    <t>A quelle date envisagez-vous d'organiser cet événement ?</t>
  </si>
  <si>
    <t>Où pensez-vous organiser cet évènement ?</t>
  </si>
  <si>
    <t>Pensez-vous que votre club pourrait organiser des créneaux d’accompagnement scolaire dans les saisons futures ?</t>
  </si>
  <si>
    <t>Date</t>
  </si>
  <si>
    <t>Time</t>
  </si>
  <si>
    <t>Gomis</t>
  </si>
  <si>
    <t>Alain</t>
  </si>
  <si>
    <t>a.gomis@hotmail.fr</t>
  </si>
  <si>
    <t>PLAISIROIS F.O</t>
  </si>
  <si>
    <t>Dans le club house</t>
  </si>
  <si>
    <t>Oui</t>
  </si>
  <si>
    <t>OUBRIK</t>
  </si>
  <si>
    <t>MATHIS</t>
  </si>
  <si>
    <t>mathis.2574@outlook.fr</t>
  </si>
  <si>
    <t>US SEMNOZ VIEUGY</t>
  </si>
  <si>
    <t>RIFFAULT</t>
  </si>
  <si>
    <t>JENNIFER</t>
  </si>
  <si>
    <t>cochateauneuvois@gmail.com</t>
  </si>
  <si>
    <t>Club Omnisports Châteauneuvois</t>
  </si>
  <si>
    <t>Non</t>
  </si>
  <si>
    <t>Sandrine Degornet</t>
  </si>
  <si>
    <t>sandrine degornet</t>
  </si>
  <si>
    <t>sandrine.degornet@sfr.fr</t>
  </si>
  <si>
    <t>ES Valleiry</t>
  </si>
  <si>
    <t>Autre</t>
  </si>
  <si>
    <t>LEFEVRE</t>
  </si>
  <si>
    <t>Annabelle</t>
  </si>
  <si>
    <t>501394@lfnfoot.com</t>
  </si>
  <si>
    <t>CSOV</t>
  </si>
  <si>
    <t>LEMAITRE</t>
  </si>
  <si>
    <t>Sylvain</t>
  </si>
  <si>
    <t>sylvainlemaitre@laposte.net</t>
  </si>
  <si>
    <t>Calais Union Futsal</t>
  </si>
  <si>
    <t>Dans une salle municipale mise à disposition</t>
  </si>
  <si>
    <t>DUBRULLE</t>
  </si>
  <si>
    <t>SYLVAIN</t>
  </si>
  <si>
    <t>dourges.am.501023@lfhf.fr</t>
  </si>
  <si>
    <t>AAE DOURGES FOOTBALL</t>
  </si>
  <si>
    <t>BOUCAUT</t>
  </si>
  <si>
    <t>julien</t>
  </si>
  <si>
    <t>bandrelefootfeminines@lmfoot.fr</t>
  </si>
  <si>
    <t>Bandrele Foot Feminines</t>
  </si>
  <si>
    <t>CHASTANG</t>
  </si>
  <si>
    <t>Etienne</t>
  </si>
  <si>
    <t>etienne.chastang@orange.fr</t>
  </si>
  <si>
    <t>US La Châtre</t>
  </si>
  <si>
    <t>BIENFAIT</t>
  </si>
  <si>
    <t>Gilles</t>
  </si>
  <si>
    <t>gilles-bienfait@evreuxfc27.com</t>
  </si>
  <si>
    <t>EVREUX FC 27</t>
  </si>
  <si>
    <t>Traversaz</t>
  </si>
  <si>
    <t>Remi</t>
  </si>
  <si>
    <t>r.traversaz@laposte.net</t>
  </si>
  <si>
    <t>ES Thyez</t>
  </si>
  <si>
    <t>DESGAGES</t>
  </si>
  <si>
    <t>Aurélie</t>
  </si>
  <si>
    <t>aurelie.boudelal@gmail.com</t>
  </si>
  <si>
    <t>CAB 1921</t>
  </si>
  <si>
    <t>EL HARRAK</t>
  </si>
  <si>
    <t>elharrak.rcbm@gmail.com</t>
  </si>
  <si>
    <t>RACING CLUB DE BORDEAUX</t>
  </si>
  <si>
    <t>ghys</t>
  </si>
  <si>
    <t>laurent</t>
  </si>
  <si>
    <t>laurent-ghys@cynergie-sonorisation-live.com</t>
  </si>
  <si>
    <t>Entente Sailly-Flibeaucourt Le Titre</t>
  </si>
  <si>
    <t>LECOMTE</t>
  </si>
  <si>
    <t>Marie</t>
  </si>
  <si>
    <t>lecomte_marie_i@icloud.com</t>
  </si>
  <si>
    <t>IRIS CLUB DE CROIX FOOTBALL</t>
  </si>
  <si>
    <t>Gay</t>
  </si>
  <si>
    <t>David</t>
  </si>
  <si>
    <t>roncq.es.500980@lfhf.fr</t>
  </si>
  <si>
    <t>ES Roncq</t>
  </si>
  <si>
    <t>muller</t>
  </si>
  <si>
    <t>kevin</t>
  </si>
  <si>
    <t>muller.kevin@lgef.fr</t>
  </si>
  <si>
    <t>Asi Avenir</t>
  </si>
  <si>
    <t>MALIVERNEY</t>
  </si>
  <si>
    <t>Emilie</t>
  </si>
  <si>
    <t>emilie.maliverney@gmail.com</t>
  </si>
  <si>
    <t>CS Blénod</t>
  </si>
  <si>
    <t>ROBIN</t>
  </si>
  <si>
    <t>Gilbert</t>
  </si>
  <si>
    <t>ginirobin@orange.fr</t>
  </si>
  <si>
    <t>LES SABLES F.C.O.C. VENDÉE</t>
  </si>
  <si>
    <t>PROUST</t>
  </si>
  <si>
    <t>CHRISTOPHE</t>
  </si>
  <si>
    <t>Christophe.proust@bbox.fr</t>
  </si>
  <si>
    <t>Metallo Sport Chantenay Nantes Football</t>
  </si>
  <si>
    <t>HAMROUNI</t>
  </si>
  <si>
    <t>MOHAMED</t>
  </si>
  <si>
    <t>561116@LMEDFOOT.FR</t>
  </si>
  <si>
    <t>BOUBERBOUCHE</t>
  </si>
  <si>
    <t>Carole</t>
  </si>
  <si>
    <t>531589@laurafoot.org</t>
  </si>
  <si>
    <t>AOC Foot Saint-Remèze - Gras</t>
  </si>
  <si>
    <t>skhiri</t>
  </si>
  <si>
    <t>faouzi</t>
  </si>
  <si>
    <t>s.faouzi@laposte.net</t>
  </si>
  <si>
    <t>Football Club de Maurin</t>
  </si>
  <si>
    <t>Gugenheim</t>
  </si>
  <si>
    <t>sandrine</t>
  </si>
  <si>
    <t>sandrine.gugenheim@orange.fr</t>
  </si>
  <si>
    <t>US Estrees st denis</t>
  </si>
  <si>
    <t>François</t>
  </si>
  <si>
    <t>Jacqueline</t>
  </si>
  <si>
    <t>servicejeunessedumontreuillois@orange.fr</t>
  </si>
  <si>
    <t>USM</t>
  </si>
  <si>
    <t>BRASSEUR</t>
  </si>
  <si>
    <t>Tom</t>
  </si>
  <si>
    <t>tom.brasseur41@gmail.com</t>
  </si>
  <si>
    <t>US VENDÔME</t>
  </si>
  <si>
    <t>pignon</t>
  </si>
  <si>
    <t>franck</t>
  </si>
  <si>
    <t>franck.pignon@laposte.net</t>
  </si>
  <si>
    <t>Poix Blangy Croixrault football club</t>
  </si>
  <si>
    <t>DERAEVE</t>
  </si>
  <si>
    <t>matthieu</t>
  </si>
  <si>
    <t>famillederaeve@hotmail.fr</t>
  </si>
  <si>
    <t>AMS de BEAURAINS</t>
  </si>
  <si>
    <t>Balochard</t>
  </si>
  <si>
    <t>Vincent</t>
  </si>
  <si>
    <t>vincent.balochard@sfr.fr</t>
  </si>
  <si>
    <t>Us breuil le sec</t>
  </si>
  <si>
    <t>PAYS</t>
  </si>
  <si>
    <t>ALBERT</t>
  </si>
  <si>
    <t>582568@laurafoot.org</t>
  </si>
  <si>
    <t>Groupement jeunes LANGEAC SIAUGUES SAUGUES</t>
  </si>
  <si>
    <t>hourdain</t>
  </si>
  <si>
    <t>Jimmy</t>
  </si>
  <si>
    <t>jhourdain@laposte.net</t>
  </si>
  <si>
    <t>SC Fouquières</t>
  </si>
  <si>
    <t>PINEAU</t>
  </si>
  <si>
    <t>Loïc</t>
  </si>
  <si>
    <t>l.pineau71@gmail.com</t>
  </si>
  <si>
    <t>A.S. Chatenoy le Royal</t>
  </si>
  <si>
    <t>ROBINEAU</t>
  </si>
  <si>
    <t>Corentin</t>
  </si>
  <si>
    <t>corentin.robineau-ov@outlook.fr</t>
  </si>
  <si>
    <t>OLYMPIQUE DE VALENCE</t>
  </si>
  <si>
    <t>MASSAMPU</t>
  </si>
  <si>
    <t>KAMA FRANCIS</t>
  </si>
  <si>
    <t>maskafrancis@gmail.com</t>
  </si>
  <si>
    <t>alj limay football</t>
  </si>
  <si>
    <t>Frédéric Grandgeorges</t>
  </si>
  <si>
    <t>Frédéric</t>
  </si>
  <si>
    <t>frederic.grandgeorges@gmail.com</t>
  </si>
  <si>
    <t>As Bius D’Arcy football</t>
  </si>
  <si>
    <t>ADAM</t>
  </si>
  <si>
    <t>Maria</t>
  </si>
  <si>
    <t>mariaadam216@gmail.com</t>
  </si>
  <si>
    <t>AC PARIS 15</t>
  </si>
  <si>
    <t>Jamet</t>
  </si>
  <si>
    <t>Léo</t>
  </si>
  <si>
    <t>leo.jamet31@orange.fr</t>
  </si>
  <si>
    <t>Stade Auxerrois</t>
  </si>
  <si>
    <t>KIRSCHWING</t>
  </si>
  <si>
    <t>Laurent</t>
  </si>
  <si>
    <t>brouderdorff.us@moselle.lgef.fr</t>
  </si>
  <si>
    <t>UNION SPORTIVE FOYER BROUDERDORFF</t>
  </si>
  <si>
    <t>POUDELET</t>
  </si>
  <si>
    <t>Ronan</t>
  </si>
  <si>
    <t>formation.stcolocmine@gmail.com</t>
  </si>
  <si>
    <t>SAINT COLOMBAN LOCMINE</t>
  </si>
  <si>
    <t>LALLOUETTE</t>
  </si>
  <si>
    <t>Benoit</t>
  </si>
  <si>
    <t>blallouette.escf@gmail.com</t>
  </si>
  <si>
    <t>ES FAULQUEMONT CREHANGE</t>
  </si>
  <si>
    <t>DIERS CHRISTIAN</t>
  </si>
  <si>
    <t>diers.danielle@free.fr</t>
  </si>
  <si>
    <t>AUCHEL FC</t>
  </si>
  <si>
    <t>berthout</t>
  </si>
  <si>
    <t>mathilde</t>
  </si>
  <si>
    <t>fcamoupoudenx@gmail.com</t>
  </si>
  <si>
    <t>FC AMOU/POUDENX</t>
  </si>
  <si>
    <t>NOUREL</t>
  </si>
  <si>
    <t>DIDIER</t>
  </si>
  <si>
    <t>locmontjolyfoot@gmail.com</t>
  </si>
  <si>
    <t>LOYOLA OMNISPORTS CLUB</t>
  </si>
  <si>
    <t>Voinçon</t>
  </si>
  <si>
    <t>Michaël</t>
  </si>
  <si>
    <t>argancy.us@moselle.lgef.fr</t>
  </si>
  <si>
    <t>US Argancy</t>
  </si>
  <si>
    <t>osmanli</t>
  </si>
  <si>
    <t>zakaria</t>
  </si>
  <si>
    <t>zakaria.osmanli.bpc@gmail.com</t>
  </si>
  <si>
    <t>Fc Longjumeau</t>
  </si>
  <si>
    <t>DUCLAUX</t>
  </si>
  <si>
    <t>Benjamin</t>
  </si>
  <si>
    <t>duclauxbenjamin@outlook.fr</t>
  </si>
  <si>
    <t>PI Vendargues</t>
  </si>
  <si>
    <t>Augustin</t>
  </si>
  <si>
    <t>Mickael</t>
  </si>
  <si>
    <t>mickael.augustin@gmail.com</t>
  </si>
  <si>
    <t>AS BIDACHE FC</t>
  </si>
  <si>
    <t>LOREC</t>
  </si>
  <si>
    <t>Yann</t>
  </si>
  <si>
    <t>yann.ffc@gmail.com</t>
  </si>
  <si>
    <t>FONTENILLES FC</t>
  </si>
  <si>
    <t>monnier</t>
  </si>
  <si>
    <t>alexandre</t>
  </si>
  <si>
    <t>alex.monnier31@gmail.com</t>
  </si>
  <si>
    <t>Dammarie foot bois gueslin</t>
  </si>
  <si>
    <t>Rey</t>
  </si>
  <si>
    <t>Jean-Michel</t>
  </si>
  <si>
    <t>acajmr72@gmail.com</t>
  </si>
  <si>
    <t>l'internationale du Mans</t>
  </si>
  <si>
    <t>BAUDIN</t>
  </si>
  <si>
    <t>Nicolas</t>
  </si>
  <si>
    <t>nicolasaudrey.baudin@orange.fr</t>
  </si>
  <si>
    <t>CERC.S. ARPAJONNAIS</t>
  </si>
  <si>
    <t>Ferté</t>
  </si>
  <si>
    <t>Antoine</t>
  </si>
  <si>
    <t>antoineferte22@gmail.com</t>
  </si>
  <si>
    <t>AEG Football</t>
  </si>
  <si>
    <t>MEURET</t>
  </si>
  <si>
    <t>Clémence</t>
  </si>
  <si>
    <t>meuretc@yahoo.fr</t>
  </si>
  <si>
    <t>Football Club Bologne</t>
  </si>
  <si>
    <t>MANAS</t>
  </si>
  <si>
    <t>ROMUALD</t>
  </si>
  <si>
    <t>romualdmanas.smofc@gmail.com</t>
  </si>
  <si>
    <t>SAÔNE MONT D'OR FC</t>
  </si>
  <si>
    <t>PIGEON</t>
  </si>
  <si>
    <t>Romain</t>
  </si>
  <si>
    <t>romain.pigeon.us-pont@outlook.fr</t>
  </si>
  <si>
    <t>Chevalier-Théry</t>
  </si>
  <si>
    <t>Barnabé</t>
  </si>
  <si>
    <t>barnabubulle@hotmail.com</t>
  </si>
  <si>
    <t>Étoile sportive athlétique du breuil</t>
  </si>
  <si>
    <t>PORTE</t>
  </si>
  <si>
    <t>ERIC</t>
  </si>
  <si>
    <t>ange.dusud@hotmail.fr</t>
  </si>
  <si>
    <t>us cap d'ail</t>
  </si>
  <si>
    <t>Benadon</t>
  </si>
  <si>
    <t>Matthieu</t>
  </si>
  <si>
    <t>mbenadon@fff.fr</t>
  </si>
  <si>
    <t>JSC Pitray-Olier</t>
  </si>
  <si>
    <t>DAMAY</t>
  </si>
  <si>
    <t>Fabien</t>
  </si>
  <si>
    <t>fabien.damay@wanadoo.fr</t>
  </si>
  <si>
    <t>US BRISSY-HAMEGICOURT</t>
  </si>
  <si>
    <t>Baumann</t>
  </si>
  <si>
    <t>Frederic</t>
  </si>
  <si>
    <t>frederic.baumann@wanadoo.fr</t>
  </si>
  <si>
    <t>us carqueiranne la crau</t>
  </si>
  <si>
    <t>Lefebvre</t>
  </si>
  <si>
    <t>Clement</t>
  </si>
  <si>
    <t>clement.lefebvre@qrm-asso.fr</t>
  </si>
  <si>
    <t>QRM</t>
  </si>
  <si>
    <t>GESUALDI</t>
  </si>
  <si>
    <t>MADELEINE</t>
  </si>
  <si>
    <t>strasbourgegalitaire.us@alsace.lgef.fr</t>
  </si>
  <si>
    <t>Union Sportive Egalitaire</t>
  </si>
  <si>
    <t>tardieu</t>
  </si>
  <si>
    <t>romain</t>
  </si>
  <si>
    <t>rtardieu21@gmail.com</t>
  </si>
  <si>
    <t>OFC RUELLE</t>
  </si>
  <si>
    <t>Thery</t>
  </si>
  <si>
    <t>Cecile</t>
  </si>
  <si>
    <t>thery.cec@hotmail.fr</t>
  </si>
  <si>
    <t>FC haut de Lens</t>
  </si>
  <si>
    <t>Pouillas</t>
  </si>
  <si>
    <t>29.519204@footbretagne.org</t>
  </si>
  <si>
    <t>SAINT-DIVY SPORTS FOOTBALL</t>
  </si>
  <si>
    <t>BAZIRE</t>
  </si>
  <si>
    <t>Sherline</t>
  </si>
  <si>
    <t>fsherline@gmail.com</t>
  </si>
  <si>
    <t>Club Sportif Capesterrien</t>
  </si>
  <si>
    <t>MARCHOIS</t>
  </si>
  <si>
    <t>Damien</t>
  </si>
  <si>
    <t>fcporcien.dm@gmail.com</t>
  </si>
  <si>
    <t>FC PORCIEN</t>
  </si>
  <si>
    <t>Oliva</t>
  </si>
  <si>
    <t>Manuela</t>
  </si>
  <si>
    <t>o.manuela@hotmail.fr</t>
  </si>
  <si>
    <t>Union Sportive de Rigny-sur-Arroux</t>
  </si>
  <si>
    <t>ROBERT</t>
  </si>
  <si>
    <t>fcbourget@wanadoo.fr</t>
  </si>
  <si>
    <t>FOOTBALL CLUB DU BOURGET</t>
  </si>
  <si>
    <t>Daoulas</t>
  </si>
  <si>
    <t>Maxime</t>
  </si>
  <si>
    <t>maxime.daoulas29@gmail.com</t>
  </si>
  <si>
    <t>Paotred Dispount</t>
  </si>
  <si>
    <t>CHACHOUA</t>
  </si>
  <si>
    <t>ABDER</t>
  </si>
  <si>
    <t>footballclub-massy@orange.fr</t>
  </si>
  <si>
    <t>FC MASSY 91</t>
  </si>
  <si>
    <t>VOLANT</t>
  </si>
  <si>
    <t>Thibaut</t>
  </si>
  <si>
    <t>thibautvolant@ndcangersfoot.fr</t>
  </si>
  <si>
    <t>NDC Angers</t>
  </si>
  <si>
    <t>SARDO</t>
  </si>
  <si>
    <t>t.sardo.fcdecize@gmail.com</t>
  </si>
  <si>
    <t>SNID</t>
  </si>
  <si>
    <t>ALLAOUI</t>
  </si>
  <si>
    <t>Bourouhane</t>
  </si>
  <si>
    <t>abourouhane@gmail.com</t>
  </si>
  <si>
    <t>FC KOROPA</t>
  </si>
  <si>
    <t>MASMOUDI</t>
  </si>
  <si>
    <t>Hassen</t>
  </si>
  <si>
    <t>hassen.masmoudi@parissc.com</t>
  </si>
  <si>
    <t>Paris Sport et Culture</t>
  </si>
  <si>
    <t>BODET</t>
  </si>
  <si>
    <t>ALEXANDRE</t>
  </si>
  <si>
    <t>djbodet@gmail.com</t>
  </si>
  <si>
    <t>ETOILE BLEUE ST CYR</t>
  </si>
  <si>
    <t>DENEU</t>
  </si>
  <si>
    <t>José</t>
  </si>
  <si>
    <t>josedeneu@gmail.com</t>
  </si>
  <si>
    <t>USM SENLIS</t>
  </si>
  <si>
    <t>Devaux</t>
  </si>
  <si>
    <t>Christian</t>
  </si>
  <si>
    <t>devaux.christian@outlook.com</t>
  </si>
  <si>
    <t>Yerville Football Club</t>
  </si>
  <si>
    <t>LEVÉ</t>
  </si>
  <si>
    <t>Henri</t>
  </si>
  <si>
    <t>henri.leve84@orange.fr</t>
  </si>
  <si>
    <t>CS VACHERESSE VALLÉE D'ABONDANCE</t>
  </si>
  <si>
    <t>CARVALHO</t>
  </si>
  <si>
    <t>Brigitte</t>
  </si>
  <si>
    <t>chavigny.as@meurtheetmoselle.lgef.fr</t>
  </si>
  <si>
    <t>AS CHAVIGNY</t>
  </si>
  <si>
    <t>DESBY</t>
  </si>
  <si>
    <t>DANIEL</t>
  </si>
  <si>
    <t>dan.desby@gmail.com</t>
  </si>
  <si>
    <t>FUTSAL SPORTS LOISIRS</t>
  </si>
  <si>
    <t>PERRIER</t>
  </si>
  <si>
    <t>Sébastien</t>
  </si>
  <si>
    <t>sperrier2023@gmail.com</t>
  </si>
  <si>
    <t>UNION SPORTIVE GRANVILLAISE</t>
  </si>
  <si>
    <t>GAUTHIER</t>
  </si>
  <si>
    <t>PAUL</t>
  </si>
  <si>
    <t>paul.mblfc@gmail.com</t>
  </si>
  <si>
    <t>MAYBÉLÉGER FC</t>
  </si>
  <si>
    <t>US Pont Sainte Maxence Football</t>
  </si>
  <si>
    <t>JAMES</t>
  </si>
  <si>
    <t>Christophe</t>
  </si>
  <si>
    <t>christophe.james@orange.fr</t>
  </si>
  <si>
    <t>Fc family</t>
  </si>
  <si>
    <t>Roujas</t>
  </si>
  <si>
    <t>Jean Jacques</t>
  </si>
  <si>
    <t>jjroujas@gmail.com</t>
  </si>
  <si>
    <t>ELAN MARIVALOIS</t>
  </si>
  <si>
    <t>Vens</t>
  </si>
  <si>
    <t>Yannick</t>
  </si>
  <si>
    <t>yannickvens1@gmail.com</t>
  </si>
  <si>
    <t>FFYAA</t>
  </si>
  <si>
    <t>DENEUVILLE</t>
  </si>
  <si>
    <t>Rémy</t>
  </si>
  <si>
    <t>remy.deneuville@gmail.com</t>
  </si>
  <si>
    <t>AJArtois</t>
  </si>
  <si>
    <t>DEBEAUPUIS</t>
  </si>
  <si>
    <t>ANNIE</t>
  </si>
  <si>
    <t>aldebeaupuis@hotmail.com</t>
  </si>
  <si>
    <t>US BIEN ASSIS ENTENTE 2M</t>
  </si>
  <si>
    <t>DA SILVA</t>
  </si>
  <si>
    <t>Léna</t>
  </si>
  <si>
    <t>lena.dasilva0403@gmail.com</t>
  </si>
  <si>
    <t>Cébazat Sports</t>
  </si>
  <si>
    <t>GOUPY</t>
  </si>
  <si>
    <t>JEAN PAUL</t>
  </si>
  <si>
    <t>jpgoupy37@gmail.com</t>
  </si>
  <si>
    <t>AS CHANCEAUX SUR CHOISILLE</t>
  </si>
  <si>
    <t>lefeuvre</t>
  </si>
  <si>
    <t>anne sophie</t>
  </si>
  <si>
    <t>usc59154@gmail.com</t>
  </si>
  <si>
    <t>Union sportive Crespin</t>
  </si>
  <si>
    <t>PELLIER</t>
  </si>
  <si>
    <t>MORGAN</t>
  </si>
  <si>
    <t>morgan.pellier@outlook.fr</t>
  </si>
  <si>
    <t>entente crest-aouste football</t>
  </si>
  <si>
    <t>VARIN</t>
  </si>
  <si>
    <t>ANTHONY</t>
  </si>
  <si>
    <t>pef@asdam.fr</t>
  </si>
  <si>
    <t>ASDAM</t>
  </si>
  <si>
    <t>rever</t>
  </si>
  <si>
    <t>Christine</t>
  </si>
  <si>
    <t>asauzonnet30@gmail.com</t>
  </si>
  <si>
    <t>Asa</t>
  </si>
  <si>
    <t>DOMINIQUE</t>
  </si>
  <si>
    <t>Cyril</t>
  </si>
  <si>
    <t>contact@montluconfootball.fr</t>
  </si>
  <si>
    <t>Montluçon Football</t>
  </si>
  <si>
    <t>CLAUD</t>
  </si>
  <si>
    <t>Sebastien</t>
  </si>
  <si>
    <t>541364@lpiff.fr</t>
  </si>
  <si>
    <t>FC Moret Veneux</t>
  </si>
  <si>
    <t>HUS</t>
  </si>
  <si>
    <t>Jean-Bernard</t>
  </si>
  <si>
    <t>jbhus@orange.fr</t>
  </si>
  <si>
    <t>A S. QUINÇAY FOOTBALL</t>
  </si>
  <si>
    <t>N’DAKA</t>
  </si>
  <si>
    <t>kolo</t>
  </si>
  <si>
    <t>efledaka@lmf.fr</t>
  </si>
  <si>
    <t>École de foot le DAKA</t>
  </si>
  <si>
    <t>KARAMOKO</t>
  </si>
  <si>
    <t>abou</t>
  </si>
  <si>
    <t>a.karamoko@puc.paris</t>
  </si>
  <si>
    <t>PARIS UNIVERSITÉ CLUB</t>
  </si>
  <si>
    <t>DALMASSO</t>
  </si>
  <si>
    <t>BENJAMIN</t>
  </si>
  <si>
    <t>ententecmv@gmail.com</t>
  </si>
  <si>
    <t>ENTENTE CONQUE MADELEINE VICTORINE</t>
  </si>
  <si>
    <t>RIVET</t>
  </si>
  <si>
    <t>Julien</t>
  </si>
  <si>
    <t>vesoulrc.foot@gmail.com</t>
  </si>
  <si>
    <t>Vesoul Racing Club Football</t>
  </si>
  <si>
    <t>Targa</t>
  </si>
  <si>
    <t>Lenny</t>
  </si>
  <si>
    <t>lennytarga@gmail.com</t>
  </si>
  <si>
    <t>Marignier Sports</t>
  </si>
  <si>
    <t>VILLANUEVA</t>
  </si>
  <si>
    <t>benjamin.villanueva@engie.com</t>
  </si>
  <si>
    <t>O.ST HILAIRE LA JASSE</t>
  </si>
  <si>
    <t>adsuar perez</t>
  </si>
  <si>
    <t>cathy</t>
  </si>
  <si>
    <t>cathy.adsuar@gmail.com</t>
  </si>
  <si>
    <t>Sporting club d'octeville sur mer</t>
  </si>
  <si>
    <t>VENDEVILLE</t>
  </si>
  <si>
    <t>Jean-Baptiste</t>
  </si>
  <si>
    <t>js.abc.1981@gmail.com</t>
  </si>
  <si>
    <t>J.S. BONNINGUES LES ARDRES</t>
  </si>
  <si>
    <t>LEFEBVRE</t>
  </si>
  <si>
    <t>JEROME</t>
  </si>
  <si>
    <t>contact@b2mfutsal.fr</t>
  </si>
  <si>
    <t>B2M Futsal</t>
  </si>
  <si>
    <t>DUMURGER</t>
  </si>
  <si>
    <t>Maëva</t>
  </si>
  <si>
    <t>f2c.dumurgermaeva@gmail.com</t>
  </si>
  <si>
    <t>FC CHÉRAN</t>
  </si>
  <si>
    <t>LEON</t>
  </si>
  <si>
    <t>MARIA</t>
  </si>
  <si>
    <t>lespepitesdordu973@gmail.com</t>
  </si>
  <si>
    <t>pepito</t>
  </si>
  <si>
    <t>BEN AHMED</t>
  </si>
  <si>
    <t>LUCAS</t>
  </si>
  <si>
    <t>518783@LFNFOOT.COM</t>
  </si>
  <si>
    <t>CLUB LAIQUE COLOMBELLOIS</t>
  </si>
  <si>
    <t>BERREGARD</t>
  </si>
  <si>
    <t>ROMAIN</t>
  </si>
  <si>
    <t>romainberregard@gmail.com</t>
  </si>
  <si>
    <t>US CHATEAUGIRON</t>
  </si>
  <si>
    <t>Bouchehait</t>
  </si>
  <si>
    <t>Idris</t>
  </si>
  <si>
    <t>mouy.us.500408@lfhf.fr</t>
  </si>
  <si>
    <t>US MOUY</t>
  </si>
  <si>
    <t>VESLIN</t>
  </si>
  <si>
    <t>OSCAR</t>
  </si>
  <si>
    <t>oscaro.veslin@gmail.com</t>
  </si>
  <si>
    <t>A.S. PLESTIN LES GREVES</t>
  </si>
  <si>
    <t>STOICA</t>
  </si>
  <si>
    <t>STephanie</t>
  </si>
  <si>
    <t>contact@etoilesportivelierguoise.fr</t>
  </si>
  <si>
    <t>ETOILE SPORTIVE LIERGUOISE</t>
  </si>
  <si>
    <t>DJEMAI-BORDIGA</t>
  </si>
  <si>
    <t>Yannis</t>
  </si>
  <si>
    <t>y.djemai@olympiquesalaiserhodia.fr</t>
  </si>
  <si>
    <t>OLYMPIQUE SALAISE RHODIA</t>
  </si>
  <si>
    <t>BERNARD</t>
  </si>
  <si>
    <t>DAVID</t>
  </si>
  <si>
    <t>505774@lfna.fr</t>
  </si>
  <si>
    <t>FOOTBALL CLUB HAGETMAU</t>
  </si>
  <si>
    <t>CORILLION</t>
  </si>
  <si>
    <t>CORINNE</t>
  </si>
  <si>
    <t>secretariat@asbo.fr</t>
  </si>
  <si>
    <t>ASBO</t>
  </si>
  <si>
    <t>penombre</t>
  </si>
  <si>
    <t>jean pierre</t>
  </si>
  <si>
    <t>penombrejeanpierre@gmail.com</t>
  </si>
  <si>
    <t>AD vincendo Sport</t>
  </si>
  <si>
    <t>Troussard</t>
  </si>
  <si>
    <t>22.580470@footbretagne.org</t>
  </si>
  <si>
    <t>Gj Le Carré des Halles</t>
  </si>
  <si>
    <t>MC PEREZ</t>
  </si>
  <si>
    <t>jacky.perez45@orange.fr</t>
  </si>
  <si>
    <t>FCML INGRE</t>
  </si>
  <si>
    <t>LAMY</t>
  </si>
  <si>
    <t>PRISCILIA</t>
  </si>
  <si>
    <t>evenement@fc-vernylouvigny.fr</t>
  </si>
  <si>
    <t>FC VERNY LOUVIGNY</t>
  </si>
  <si>
    <t>Bouladhane</t>
  </si>
  <si>
    <t>Vanessa</t>
  </si>
  <si>
    <t>bouladhanevanessa@gmail.com</t>
  </si>
  <si>
    <t>A.S. Magnils-Chasnais</t>
  </si>
  <si>
    <t>INIGO</t>
  </si>
  <si>
    <t>AURELIEN</t>
  </si>
  <si>
    <t>511575@laurafoot.org</t>
  </si>
  <si>
    <t>AS Montréal La Cluse</t>
  </si>
  <si>
    <t>Yatera</t>
  </si>
  <si>
    <t>Abdoulaye</t>
  </si>
  <si>
    <t>580983@lpiff.fr</t>
  </si>
  <si>
    <t>Champs ffc</t>
  </si>
  <si>
    <t>Leturgie</t>
  </si>
  <si>
    <t>Bertrand</t>
  </si>
  <si>
    <t>nathalie.leturgie@wanadoo.fr</t>
  </si>
  <si>
    <t>Société Sportive de Sermaises</t>
  </si>
  <si>
    <t>CARO LAFONTAN</t>
  </si>
  <si>
    <t>ANNE LAURE</t>
  </si>
  <si>
    <t>fcssm.gestion@outlook.fr</t>
  </si>
  <si>
    <t>FCSSM</t>
  </si>
  <si>
    <t>HERENGT</t>
  </si>
  <si>
    <t>Mathieu</t>
  </si>
  <si>
    <t>551861@footoccitanie.fr</t>
  </si>
  <si>
    <t>US BERAT</t>
  </si>
  <si>
    <t>NOUDJOUMOUDDINE</t>
  </si>
  <si>
    <t>ELAKMI</t>
  </si>
  <si>
    <t>usouangani@lmfoot.fr</t>
  </si>
  <si>
    <t>US OUANGANI</t>
  </si>
  <si>
    <t>chomel</t>
  </si>
  <si>
    <t>christelle</t>
  </si>
  <si>
    <t>christellechomel@yahoo.fr</t>
  </si>
  <si>
    <t>co saint fons</t>
  </si>
  <si>
    <t>MATTOIR</t>
  </si>
  <si>
    <t>Maouloudou</t>
  </si>
  <si>
    <t>responsablesportif.fco@gmail.com</t>
  </si>
  <si>
    <t>FCO Tsingoni</t>
  </si>
  <si>
    <t>Zulin</t>
  </si>
  <si>
    <t>Clément</t>
  </si>
  <si>
    <t>clement.zulin@gmail.com</t>
  </si>
  <si>
    <t>CS NIVOLAS</t>
  </si>
  <si>
    <t>COURTOGIT</t>
  </si>
  <si>
    <t>Ambroise</t>
  </si>
  <si>
    <t>acourtogitcgafoot@gmail.com</t>
  </si>
  <si>
    <t>C’chartres football</t>
  </si>
  <si>
    <t>roselia</t>
  </si>
  <si>
    <t>serge</t>
  </si>
  <si>
    <t>cfjpersanaise@gmail.com</t>
  </si>
  <si>
    <t>club futsal de la jeunesse persanaise</t>
  </si>
  <si>
    <t>DUVAL</t>
  </si>
  <si>
    <t>Elie</t>
  </si>
  <si>
    <t>elieduval.rvl@gmail.com</t>
  </si>
  <si>
    <t>Le Réveil de Lohéac</t>
  </si>
  <si>
    <t>PEDRINI</t>
  </si>
  <si>
    <t>William</t>
  </si>
  <si>
    <t>veymerangeelange.cs@moselle.lgef.fr</t>
  </si>
  <si>
    <t>Amateur</t>
  </si>
  <si>
    <t>Martini</t>
  </si>
  <si>
    <t>Thomas</t>
  </si>
  <si>
    <t>directeur.general@vsjbfc.com</t>
  </si>
  <si>
    <t>Villefranche St Jean Beaulieu Football Club</t>
  </si>
  <si>
    <t>MESTRE</t>
  </si>
  <si>
    <t>Joël</t>
  </si>
  <si>
    <t>joel.mestre@orange.fr</t>
  </si>
  <si>
    <t>CASTELSARRASIN GANDALOU FC</t>
  </si>
  <si>
    <t>VINCENT</t>
  </si>
  <si>
    <t>Lilian</t>
  </si>
  <si>
    <t>lilian.vincent@asfontonne-antibes.com</t>
  </si>
  <si>
    <t>AS FONTONNE</t>
  </si>
  <si>
    <t>Fonsés</t>
  </si>
  <si>
    <t>548103@footoccitanie.fr</t>
  </si>
  <si>
    <t>Racing Club Badens Rustiques Aigues-vives</t>
  </si>
  <si>
    <t>Lemaitre</t>
  </si>
  <si>
    <t>Quentin</t>
  </si>
  <si>
    <t>andres.as.564135@lfhf.fr</t>
  </si>
  <si>
    <t>Association Sportive de Andres</t>
  </si>
  <si>
    <t>Bellavoine</t>
  </si>
  <si>
    <t>Bruno</t>
  </si>
  <si>
    <t>bruno.bellavoine@sncf.fr</t>
  </si>
  <si>
    <t>Gauchy Grugies St fc</t>
  </si>
  <si>
    <t>LANDAIS</t>
  </si>
  <si>
    <t>clement1.landais@gmail.com</t>
  </si>
  <si>
    <t>Avenir Sportif de Ruaudin</t>
  </si>
  <si>
    <t>HERPE</t>
  </si>
  <si>
    <t>LAURENT</t>
  </si>
  <si>
    <t>laurent.herpe77@orange.fr</t>
  </si>
  <si>
    <t>CS MEAUX ACADEMY</t>
  </si>
  <si>
    <t>magniez</t>
  </si>
  <si>
    <t>angelique</t>
  </si>
  <si>
    <t>magniez.angelique@gmail.com</t>
  </si>
  <si>
    <t>as marck</t>
  </si>
  <si>
    <t>DAUNIS</t>
  </si>
  <si>
    <t>PAULETTE</t>
  </si>
  <si>
    <t>tonneinsfoot@gmail.com</t>
  </si>
  <si>
    <t>tonneins fc</t>
  </si>
  <si>
    <t>RENAI</t>
  </si>
  <si>
    <t>Sami</t>
  </si>
  <si>
    <t>551390@lpiff.fr</t>
  </si>
  <si>
    <t>AS ERMONT</t>
  </si>
  <si>
    <t>Latil</t>
  </si>
  <si>
    <t>frederic.latil@wanadoo.fr</t>
  </si>
  <si>
    <t>FC Bourgoin-Jallieu</t>
  </si>
  <si>
    <t>Cruypelinck</t>
  </si>
  <si>
    <t>sylvain.cruypelinck@wanadoo.fr</t>
  </si>
  <si>
    <t>AS Silly Le Long</t>
  </si>
  <si>
    <t>colombier</t>
  </si>
  <si>
    <t>florence</t>
  </si>
  <si>
    <t>colombier.florence@orange.fr</t>
  </si>
  <si>
    <t>Entente Sportive Périgord Vert</t>
  </si>
  <si>
    <t>MAGNIER</t>
  </si>
  <si>
    <t>Jérémy</t>
  </si>
  <si>
    <t>auneuil.as.502830@lfhf.fr</t>
  </si>
  <si>
    <t>AS AUNEUIL</t>
  </si>
  <si>
    <t>Bouabdellah</t>
  </si>
  <si>
    <t>Gisèle</t>
  </si>
  <si>
    <t>582621@gmail.com</t>
  </si>
  <si>
    <t>FOOT INDOOR LOISIR</t>
  </si>
  <si>
    <t>Rubio</t>
  </si>
  <si>
    <t>Lorenzo</t>
  </si>
  <si>
    <t>fclbe66@gmail.com</t>
  </si>
  <si>
    <t>Football Club Latour Bas Elne</t>
  </si>
  <si>
    <t>dumas</t>
  </si>
  <si>
    <t>olivier</t>
  </si>
  <si>
    <t>footolive@yahoo.fr</t>
  </si>
  <si>
    <t>us millery vourles</t>
  </si>
  <si>
    <t>Hardy</t>
  </si>
  <si>
    <t>KARINE</t>
  </si>
  <si>
    <t>0685450551@orange.fr</t>
  </si>
  <si>
    <t>Basse vilaine</t>
  </si>
  <si>
    <t>Salem</t>
  </si>
  <si>
    <t>Sadia</t>
  </si>
  <si>
    <t>sh.fcser76800@gmail.com</t>
  </si>
  <si>
    <t>Football club de St Etienne du Rouvray</t>
  </si>
  <si>
    <t>BACAR</t>
  </si>
  <si>
    <t>ISMAËL</t>
  </si>
  <si>
    <t>vcovahibe@lmfoot.fr</t>
  </si>
  <si>
    <t>VAHIBE CLUB OMNISPORT</t>
  </si>
  <si>
    <t>Vannier</t>
  </si>
  <si>
    <t>Yvan</t>
  </si>
  <si>
    <t>519137@lcfoot.fr</t>
  </si>
  <si>
    <t>Fcleves</t>
  </si>
  <si>
    <t>CRUZ</t>
  </si>
  <si>
    <t>FREDERIC</t>
  </si>
  <si>
    <t>539959@footoccitanie.fr</t>
  </si>
  <si>
    <t>AS POULX</t>
  </si>
  <si>
    <t>BRASTENHOFFER</t>
  </si>
  <si>
    <t>Sandra</t>
  </si>
  <si>
    <t>sandra.brastenhoffer@laposte.net</t>
  </si>
  <si>
    <t>CS STIRING</t>
  </si>
  <si>
    <t>creff</t>
  </si>
  <si>
    <t>sandra</t>
  </si>
  <si>
    <t>creff.sandra@orange.fr</t>
  </si>
  <si>
    <t>Stade-landerneen-kergreis</t>
  </si>
  <si>
    <t>Gautier</t>
  </si>
  <si>
    <t>Théo</t>
  </si>
  <si>
    <t>theogautier7935@gmail.com</t>
  </si>
  <si>
    <t>AVENIR 79 F.C.</t>
  </si>
  <si>
    <t>robiquet</t>
  </si>
  <si>
    <t>pompier1841@hotmail.com</t>
  </si>
  <si>
    <t>Academy futsal haut de France</t>
  </si>
  <si>
    <t>Nemraoui</t>
  </si>
  <si>
    <t>Nadir</t>
  </si>
  <si>
    <t>nadir.nemraoui@gmail.com</t>
  </si>
  <si>
    <t>AFC Libercourt</t>
  </si>
  <si>
    <t>Lopat</t>
  </si>
  <si>
    <t>Gaetan</t>
  </si>
  <si>
    <t>onnaing.o.509985@lfhf.fr</t>
  </si>
  <si>
    <t>Olympique Onnaingeois</t>
  </si>
  <si>
    <t>DACOSTA</t>
  </si>
  <si>
    <t>zénildo</t>
  </si>
  <si>
    <t>zenildo.dacosta@gmail.com</t>
  </si>
  <si>
    <t>Bve futsal</t>
  </si>
  <si>
    <t>LUCOT</t>
  </si>
  <si>
    <t>gy-monts.fc@lbfc-foot.fr</t>
  </si>
  <si>
    <t>FC MONTS DE GY</t>
  </si>
  <si>
    <t>VARENNE</t>
  </si>
  <si>
    <t>JULIEN</t>
  </si>
  <si>
    <t>jvarenne9@gmail.com</t>
  </si>
  <si>
    <t>MONTGIVRAY</t>
  </si>
  <si>
    <t>L'EQUIPE NIÇOISE ACADÉMIE</t>
  </si>
  <si>
    <t>Touileb</t>
  </si>
  <si>
    <t>faride</t>
  </si>
  <si>
    <t>ftouileb@raonletape.fr</t>
  </si>
  <si>
    <t>Us raon L’Etape</t>
  </si>
  <si>
    <t>Cannizzaro</t>
  </si>
  <si>
    <t>cannirom@gmail.com</t>
  </si>
  <si>
    <t>Hibou académie</t>
  </si>
  <si>
    <t>HALIM SAID</t>
  </si>
  <si>
    <t>Hassani</t>
  </si>
  <si>
    <t>efdevilspamandzi@lmfoot.fr</t>
  </si>
  <si>
    <t>Devils de Pamandzi</t>
  </si>
  <si>
    <t>CLEMOT</t>
  </si>
  <si>
    <t>THOMAS</t>
  </si>
  <si>
    <t>thomasclemot.arct@gmail.com</t>
  </si>
  <si>
    <t>ARC TILLIERES</t>
  </si>
  <si>
    <t>FLEA</t>
  </si>
  <si>
    <t>Anicet</t>
  </si>
  <si>
    <t>561058@lpiff.fr</t>
  </si>
  <si>
    <t>ES HERBLAY</t>
  </si>
  <si>
    <t>ESCOBEDO</t>
  </si>
  <si>
    <t>503313@footoccitanie.fr</t>
  </si>
  <si>
    <t>NIMES OLYMPIQUE</t>
  </si>
  <si>
    <t>ratelade</t>
  </si>
  <si>
    <t>frederic</t>
  </si>
  <si>
    <t>563730@lcof.fr</t>
  </si>
  <si>
    <t>AS MARCILLAC CLERGOUX</t>
  </si>
  <si>
    <t>cissokho</t>
  </si>
  <si>
    <t>sikou</t>
  </si>
  <si>
    <t>cissokhosikou@gmail.com</t>
  </si>
  <si>
    <t>smaj futsal</t>
  </si>
  <si>
    <t>JAUREGUI</t>
  </si>
  <si>
    <t>JULEN</t>
  </si>
  <si>
    <t>croisessabayonne@gmail.com</t>
  </si>
  <si>
    <t>Croisés SA Bayonne</t>
  </si>
  <si>
    <t>NOMBRE_PERSONNES</t>
  </si>
  <si>
    <t>LIGUE</t>
  </si>
  <si>
    <t>DISTRICT</t>
  </si>
  <si>
    <t>LIGUE DE FOOTBALL D'OCCITANIE</t>
  </si>
  <si>
    <t>LIGUE DE FOOTBALL NOUVELLE-AQUITAINE</t>
  </si>
  <si>
    <t>Nous vous invitons à faire la promotion de cet évènement auprès de vos licenciés, de leurs parents, de vos partenaires privés et de vos collectivités.Combien de personnes pensez-vous regrouper pour cet évènement ?(merci d'indiquer le nombre dans votre rép</t>
  </si>
  <si>
    <t>DISTRICT YVELINES</t>
  </si>
  <si>
    <t>LIGUE DE PARIS ILE DE FRANCE</t>
  </si>
  <si>
    <t>DISTRICT HTE SAVOIE PAYS GEX</t>
  </si>
  <si>
    <t>LIGUE AUVERGNE-RHONE-ALPES DE FOOTBALL</t>
  </si>
  <si>
    <t>DISTRICT DROME ARDECHE</t>
  </si>
  <si>
    <t>DISTRICT DU CALVADOS DE FOOTBALL</t>
  </si>
  <si>
    <t>LIGUE DE FOOTBALL DE NORMANDIE</t>
  </si>
  <si>
    <t>DISTRICT COTE D'OPALE</t>
  </si>
  <si>
    <t>LIGUE DE FOOTBALL DES HAUTS-DE-FRANCE</t>
  </si>
  <si>
    <t>DISTRICT ARTOIS</t>
  </si>
  <si>
    <t>DISTRICT INDRE</t>
  </si>
  <si>
    <t>LIGUE CENTRE-VAL DE LOIRE</t>
  </si>
  <si>
    <t>DISTRICT DE L EURE</t>
  </si>
  <si>
    <t>DISTRICT DE LA GIRONDE</t>
  </si>
  <si>
    <t>DISTRICT DE LA SOMME</t>
  </si>
  <si>
    <t>DISTRICT DES FLANDRES</t>
  </si>
  <si>
    <t>DISTRICT MEURTHE ET MOSELLE</t>
  </si>
  <si>
    <t>LIGUE DU GRAND EST DE FOOTBALL</t>
  </si>
  <si>
    <t>DISTRICT DE VENDEE DE FOOTBALL</t>
  </si>
  <si>
    <t>LIGUE DE FOOTBALL DES PAYS DE LA LOIRE</t>
  </si>
  <si>
    <t>DISTRICT DE LOIRE ATLANTIQUE</t>
  </si>
  <si>
    <t>DISTRICT  DE LA COTE D'AZUR</t>
  </si>
  <si>
    <t>LIGUE MEDITERRANEE</t>
  </si>
  <si>
    <t>DISTRICT DE L'HERAULT</t>
  </si>
  <si>
    <t>DISTRICT OISE DE FOOTBALL</t>
  </si>
  <si>
    <t>DISTRICT AISNE</t>
  </si>
  <si>
    <t>DISTRICT LOIR ET CHER</t>
  </si>
  <si>
    <t>DISTRICT HAUTE LOIRE</t>
  </si>
  <si>
    <t>DISTRICT SAONE ET LOIRE</t>
  </si>
  <si>
    <t>LIGUE BOURGOGNE-FRANCHE-COMTE DE FOOTBALL</t>
  </si>
  <si>
    <t>DISTRICT PARISIEN DE FOOTBALL</t>
  </si>
  <si>
    <t>DISTRICT YONNE</t>
  </si>
  <si>
    <t>DISTRICT MOSELLAN</t>
  </si>
  <si>
    <t>DISTRICT MORBIHAN</t>
  </si>
  <si>
    <t>LIGUE BRETAGNE DE FOOTBALL</t>
  </si>
  <si>
    <t>DISTRICT LANDES</t>
  </si>
  <si>
    <t>LIGUE GUYANE</t>
  </si>
  <si>
    <t>DISTRICT ESSONNE</t>
  </si>
  <si>
    <t>DISTRICT PYRENEES ATLANTIQUES</t>
  </si>
  <si>
    <t>DISTRICT HAUTE GARONNE</t>
  </si>
  <si>
    <t>DISTRICT EURE-ET-LOIR</t>
  </si>
  <si>
    <t>DISTRICT SARTHE</t>
  </si>
  <si>
    <t>DISTRICT CANTAL</t>
  </si>
  <si>
    <t>DISTRICT FINISTERE</t>
  </si>
  <si>
    <t>DISTRICT MAINE ET LOIRE</t>
  </si>
  <si>
    <t>DISTRICT DE LYON ET DU RHONE</t>
  </si>
  <si>
    <t>DISTRICT DU VAR</t>
  </si>
  <si>
    <t>DISTRICT SEINE MARITIME</t>
  </si>
  <si>
    <t>DISTRICT D'ALSACE</t>
  </si>
  <si>
    <t>DISTRICT DE LA  CHARENTE</t>
  </si>
  <si>
    <t>LIGUE DE GUADELOUPE</t>
  </si>
  <si>
    <t>DISTRICT DES ARDENNES</t>
  </si>
  <si>
    <t>DISTRICT SEINE SAINT-DENIS</t>
  </si>
  <si>
    <t>DISTRICT NIEVRE</t>
  </si>
  <si>
    <t>LIGUE MAHORAISE DE FOOTBALL</t>
  </si>
  <si>
    <t>DISTRICT INDRE-ET-LOIRE</t>
  </si>
  <si>
    <t>LIGUE REUNION</t>
  </si>
  <si>
    <t>DISTRICT MANCHE</t>
  </si>
  <si>
    <t>DISTRICT LOT FOOTBALL</t>
  </si>
  <si>
    <t>DISTRICT ALLIER</t>
  </si>
  <si>
    <t>DISTRICT PUY DE DOME</t>
  </si>
  <si>
    <t>DISTRICT ESCAUT</t>
  </si>
  <si>
    <t>DISTRICT DE FOOTBALL DOUBS-TERRITOIRE DE BELFORT</t>
  </si>
  <si>
    <t>DISTRICT GARD LOZERE</t>
  </si>
  <si>
    <t>DISTRICT SEINE ET MARNE</t>
  </si>
  <si>
    <t>DISTRICT DE LA VIENNE</t>
  </si>
  <si>
    <t>DISTRICT HAUTE SAONE</t>
  </si>
  <si>
    <t>DISTRICT VAL DE MARNE</t>
  </si>
  <si>
    <t>DISTRICT ILLE ET VILAINE</t>
  </si>
  <si>
    <t>DISTRICT FOOTBALL COTES D'ARMOR</t>
  </si>
  <si>
    <t>DISTRICT LOIRET</t>
  </si>
  <si>
    <t>DISTRICT DE L AIN</t>
  </si>
  <si>
    <t>DISTRICT DE L ISERE</t>
  </si>
  <si>
    <t>DISTRICT VAL D'OISE FOOTBALL</t>
  </si>
  <si>
    <t>DISTRICT TARN &amp; GARONNE FOOTBALL</t>
  </si>
  <si>
    <t>DISTRICT AUDE</t>
  </si>
  <si>
    <t>DISTRICT LOT ET GARONNE</t>
  </si>
  <si>
    <t>DISTRICT FOOT DORDOGNE-PERIGORD</t>
  </si>
  <si>
    <t>DISTRICT PYRENEES ORIENTALES</t>
  </si>
  <si>
    <t>DISTRICT DES DEUX-SEVRES</t>
  </si>
  <si>
    <t>DISTRICT VOSGES</t>
  </si>
  <si>
    <t>DISTRICT DE LA CORREZE</t>
  </si>
  <si>
    <t>NB_CLUBS_INSCRITS</t>
  </si>
  <si>
    <t>NB_PERSONNES_CONCERNEES</t>
  </si>
  <si>
    <t>TOTAL</t>
  </si>
  <si>
    <t>NB_KITS_CLUB</t>
  </si>
  <si>
    <t>TOTAL A LIVRER</t>
  </si>
  <si>
    <t>Prénom</t>
  </si>
  <si>
    <t>Nom</t>
  </si>
  <si>
    <t>NOM_DESTINATAIRE</t>
  </si>
  <si>
    <t>PRENOM_DESTINATAIRE</t>
  </si>
  <si>
    <t>ADRESSE 1</t>
  </si>
  <si>
    <t>ADRESSE 2</t>
  </si>
  <si>
    <t>CODE_POSTAL</t>
  </si>
  <si>
    <t>VILLE</t>
  </si>
  <si>
    <t>MAIL_DESTINATAIRE</t>
  </si>
  <si>
    <t>TEL_DESTINATAIRE</t>
  </si>
  <si>
    <t>DEROUALLE</t>
  </si>
  <si>
    <t>Alexandra</t>
  </si>
  <si>
    <t>06.46.41.68.84</t>
  </si>
  <si>
    <t>4 rue du Colombier</t>
  </si>
  <si>
    <t>BP 01</t>
  </si>
  <si>
    <t xml:space="preserve"> Cosne-d’Allier</t>
  </si>
  <si>
    <t>DUPONT</t>
  </si>
  <si>
    <t> 32 chemin de Terron</t>
  </si>
  <si>
    <t xml:space="preserve"> NICE</t>
  </si>
  <si>
    <t>PIETTE</t>
  </si>
  <si>
    <t xml:space="preserve">Timothée </t>
  </si>
  <si>
    <t>17 rue Voltaire</t>
  </si>
  <si>
    <t xml:space="preserve"> Chauny</t>
  </si>
  <si>
    <t>VANNIEUWENHUYSE</t>
  </si>
  <si>
    <t xml:space="preserve">Antoine </t>
  </si>
  <si>
    <t>300 Chemin des Manufactures</t>
  </si>
  <si>
    <t xml:space="preserve"> LIEVIN</t>
  </si>
  <si>
    <t>07 54 38 61 34</t>
  </si>
  <si>
    <t>7, rue Haute</t>
  </si>
  <si>
    <t xml:space="preserve">Carcassonne </t>
  </si>
  <si>
    <t>BELIN</t>
  </si>
  <si>
    <t>Coralie</t>
  </si>
  <si>
    <t>06.67.80.39.40</t>
  </si>
  <si>
    <t xml:space="preserve">BP 425
</t>
  </si>
  <si>
    <t xml:space="preserve"> AURILLAC Cedex</t>
  </si>
  <si>
    <t>HOCHART</t>
  </si>
  <si>
    <t>Avenue de Beaupré</t>
  </si>
  <si>
    <t>Marquise</t>
  </si>
  <si>
    <t>Yohann</t>
  </si>
  <si>
    <t>19 rue des Cigognes </t>
  </si>
  <si>
    <t xml:space="preserve"> Entzheim</t>
  </si>
  <si>
    <t>BROGLIN</t>
  </si>
  <si>
    <t>Parc Slava - 7, rue Jouchoux</t>
  </si>
  <si>
    <t xml:space="preserve"> BESANCON</t>
  </si>
  <si>
    <t>BRESSOUX</t>
  </si>
  <si>
    <t>Jean-Marie</t>
  </si>
  <si>
    <t>06 38 98 82 66</t>
  </si>
  <si>
    <t>26 rue du Loup</t>
  </si>
  <si>
    <t>VIRIAT</t>
  </si>
  <si>
    <t>DEWILDE</t>
  </si>
  <si>
    <t>Morgan</t>
  </si>
  <si>
    <t>06.95.78.60.30</t>
  </si>
  <si>
    <t>327 Rue du Luxembourg</t>
  </si>
  <si>
    <t>Parc d’activités du bois des communes</t>
  </si>
  <si>
    <t xml:space="preserve"> EVREUX</t>
  </si>
  <si>
    <t>BARTOLINI</t>
  </si>
  <si>
    <t>06 17 76 62 01</t>
  </si>
  <si>
    <t xml:space="preserve">2 bis rue Pierre de Coubertin </t>
  </si>
  <si>
    <t xml:space="preserve"> Sassenage</t>
  </si>
  <si>
    <t>GABARD</t>
  </si>
  <si>
    <t>125 rue d’Angoulême</t>
  </si>
  <si>
    <t>PUYMOYEN</t>
  </si>
  <si>
    <t>BRANDY</t>
  </si>
  <si>
    <t>Yorick</t>
  </si>
  <si>
    <t>07.85.04.81.58</t>
  </si>
  <si>
    <t>35 Rue Léon Branchet</t>
  </si>
  <si>
    <t>BRIVE-LA-GAILLARDE</t>
  </si>
  <si>
    <t>VIEILLEDENT</t>
  </si>
  <si>
    <t>Jim</t>
  </si>
  <si>
    <t>1 rue de Catalpas</t>
  </si>
  <si>
    <t>CENON</t>
  </si>
  <si>
    <t>DANTIN</t>
  </si>
  <si>
    <t>Angélique</t>
  </si>
  <si>
    <t>03 22 89 80 20 </t>
  </si>
  <si>
    <t>46, rue Jules LEFEBVRE</t>
  </si>
  <si>
    <t>BP: 90429</t>
  </si>
  <si>
    <t xml:space="preserve">AMIENS Cedex 1 </t>
  </si>
  <si>
    <t>JOSSE</t>
  </si>
  <si>
    <t>1 rue François Prat</t>
  </si>
  <si>
    <t xml:space="preserve"> POITIERS</t>
  </si>
  <si>
    <t>Yoann</t>
  </si>
  <si>
    <t>07 57 84 25 12</t>
  </si>
  <si>
    <t>66 Esplanade de l’Égalité ZAC PierreVives</t>
  </si>
  <si>
    <t>BP 7250</t>
  </si>
  <si>
    <t>MONTPELLIER Cedex 4</t>
  </si>
  <si>
    <t>CORNUAULT</t>
  </si>
  <si>
    <t>Espace Fernand Sastre 14, rue du Leinster</t>
  </si>
  <si>
    <t>CS 44502</t>
  </si>
  <si>
    <t xml:space="preserve"> LA CHAPELLE SUR ERDRE Cedex</t>
  </si>
  <si>
    <t>HERNANDEZ</t>
  </si>
  <si>
    <t>Jérôme</t>
  </si>
  <si>
    <t>06 84 99 97 82</t>
  </si>
  <si>
    <t>30 Allée Pierre de Coubertin</t>
  </si>
  <si>
    <t xml:space="preserve">LYON     </t>
  </si>
  <si>
    <t>PASQUEREAU</t>
  </si>
  <si>
    <t>Bastien</t>
  </si>
  <si>
    <t>06 79 97 09 68</t>
  </si>
  <si>
    <t>202 boulevard Aristide Briand</t>
  </si>
  <si>
    <t>CS30175</t>
  </si>
  <si>
    <t>LA ROCHE SUR YON Cedex</t>
  </si>
  <si>
    <t>FRADIN</t>
  </si>
  <si>
    <t>Maximilien</t>
  </si>
  <si>
    <t>Maison des Sports</t>
  </si>
  <si>
    <t>Rue des Illées</t>
  </si>
  <si>
    <t xml:space="preserve"> Bazeilles</t>
  </si>
  <si>
    <t>MICHEAU</t>
  </si>
  <si>
    <t>Anthony</t>
  </si>
  <si>
    <t xml:space="preserve">23, rue de Pied de Fond    </t>
  </si>
  <si>
    <t xml:space="preserve">B.P. 18312  </t>
  </si>
  <si>
    <t xml:space="preserve"> NIORT CEDEX 9</t>
  </si>
  <si>
    <t>LEBON</t>
  </si>
  <si>
    <t>Mathilde</t>
  </si>
  <si>
    <t>07.85.75.35.19</t>
  </si>
  <si>
    <t>14 avenue Robert Schuman</t>
  </si>
  <si>
    <t>MONS-EN-BAROEUL</t>
  </si>
  <si>
    <t>VIAL</t>
  </si>
  <si>
    <t xml:space="preserve">06.81.48.89.75 </t>
  </si>
  <si>
    <t>101 rue du 8 mai 1945</t>
  </si>
  <si>
    <t>Guilherand Granges</t>
  </si>
  <si>
    <t>BELIARDE</t>
  </si>
  <si>
    <t>06.34.60.02.71</t>
  </si>
  <si>
    <t>4, avenue du Parc Saint-André</t>
  </si>
  <si>
    <t>HEROUVILLE SAINT CLAIR</t>
  </si>
  <si>
    <t>REGNIER</t>
  </si>
  <si>
    <t>Ludivine</t>
  </si>
  <si>
    <t>169 Avenue Charles-Marie Brun</t>
  </si>
  <si>
    <t>Z.I. Toulon-Est</t>
  </si>
  <si>
    <t xml:space="preserve"> LA GARDE</t>
  </si>
  <si>
    <t>GILLON</t>
  </si>
  <si>
    <t>Gérald</t>
  </si>
  <si>
    <t>Place Achille CARON</t>
  </si>
  <si>
    <t>RAISMES</t>
  </si>
  <si>
    <t>LECOUTY</t>
  </si>
  <si>
    <t>Renaud</t>
  </si>
  <si>
    <t>52 rue du Mesnil </t>
  </si>
  <si>
    <t>CS 23009</t>
  </si>
  <si>
    <t>BRETIGNY SUR ORGE CEDEX</t>
  </si>
  <si>
    <t>BAZ</t>
  </si>
  <si>
    <t>Anthonin</t>
  </si>
  <si>
    <t>06.64.44.04.90</t>
  </si>
  <si>
    <t>59 Rue de Beauce</t>
  </si>
  <si>
    <t>LUCE</t>
  </si>
  <si>
    <t>FAROU</t>
  </si>
  <si>
    <t>06 43 80 97 46  </t>
  </si>
  <si>
    <t>2 Avenue Georges Pompidou</t>
  </si>
  <si>
    <t xml:space="preserve"> BREST</t>
  </si>
  <si>
    <t>CHUBILLEAU</t>
  </si>
  <si>
    <t>Josselin</t>
  </si>
  <si>
    <t>17 Avenue du Parc</t>
  </si>
  <si>
    <t xml:space="preserve"> MARSAC-SUR-L’ISLE</t>
  </si>
  <si>
    <t>HERY</t>
  </si>
  <si>
    <t>3 Allée du Haut Champ</t>
  </si>
  <si>
    <t>BP 8</t>
  </si>
  <si>
    <t xml:space="preserve"> PLOUFRAGAN  </t>
  </si>
  <si>
    <t>ROCHETTE</t>
  </si>
  <si>
    <t>Lionel</t>
  </si>
  <si>
    <t>04.66.36.96.95</t>
  </si>
  <si>
    <t>34 rue Séguier</t>
  </si>
  <si>
    <t xml:space="preserve"> NÎMES cedex 1</t>
  </si>
  <si>
    <t>CALINSKI</t>
  </si>
  <si>
    <t>06.46.03.42.80</t>
  </si>
  <si>
    <t>59 ter, Chemin de Verdale</t>
  </si>
  <si>
    <t>SAINT-JEAN</t>
  </si>
  <si>
    <t>MARTINEZ</t>
  </si>
  <si>
    <t>06.03.31.36.24</t>
  </si>
  <si>
    <t>9 place Michelet</t>
  </si>
  <si>
    <t>BP 80080</t>
  </si>
  <si>
    <t>LE PUY EN VELAY CEDEX</t>
  </si>
  <si>
    <t>BEGEL</t>
  </si>
  <si>
    <t>Stéphane</t>
  </si>
  <si>
    <t>03.84.76.27.76</t>
  </si>
  <si>
    <t>5 Rue Paquet</t>
  </si>
  <si>
    <t>BP 50325</t>
  </si>
  <si>
    <t xml:space="preserve"> VESOUL Cedex</t>
  </si>
  <si>
    <t>JANSSOONE</t>
  </si>
  <si>
    <t>Sandrine</t>
  </si>
  <si>
    <t>06.67.15.77.15</t>
  </si>
  <si>
    <t xml:space="preserve">sjanssoone@hautesavoie-paysdegex.fff.fr </t>
  </si>
  <si>
    <t xml:space="preserve">4, Rue des Verchères </t>
  </si>
  <si>
    <t>VILLE LA GRAND</t>
  </si>
  <si>
    <t>TEXIER</t>
  </si>
  <si>
    <t>Gaëtan</t>
  </si>
  <si>
    <t>06.08.61.78.02</t>
  </si>
  <si>
    <t>ZA Le Pontay 3 Rue de Belle-Île</t>
  </si>
  <si>
    <t>BP 96303</t>
  </si>
  <si>
    <t xml:space="preserve"> SAINT-GRÉGOIRE Cedex</t>
  </si>
  <si>
    <t>GUILLAIN</t>
  </si>
  <si>
    <t>06. 78.75.55.35</t>
  </si>
  <si>
    <t>91, allée des platanes</t>
  </si>
  <si>
    <t>BP 113</t>
  </si>
  <si>
    <t xml:space="preserve"> Châteauroux</t>
  </si>
  <si>
    <t>GIUNTINI</t>
  </si>
  <si>
    <t>Guillaume</t>
  </si>
  <si>
    <t>06.25.81.04.27</t>
  </si>
  <si>
    <t>2, avenue Camille Chautemps</t>
  </si>
  <si>
    <t>TOURS</t>
  </si>
  <si>
    <t>LABORDE</t>
  </si>
  <si>
    <t>Centre départemental du football</t>
  </si>
  <si>
    <t> 725 rue des Violettes</t>
  </si>
  <si>
    <t>TARTAS </t>
  </si>
  <si>
    <t>LOZANO</t>
  </si>
  <si>
    <t>06 46 43 87 77</t>
  </si>
  <si>
    <t>3 et 5 rue Albert Camus</t>
  </si>
  <si>
    <t xml:space="preserve">BLOIS </t>
  </si>
  <si>
    <t>Florian</t>
  </si>
  <si>
    <t>06.87.16.64.09</t>
  </si>
  <si>
    <t>16 avenue des Droits de l’Homme</t>
  </si>
  <si>
    <t>BP 2931</t>
  </si>
  <si>
    <t>ORLEANS Cedex</t>
  </si>
  <si>
    <t>DELPECH</t>
  </si>
  <si>
    <t>200 Rue de Lille</t>
  </si>
  <si>
    <t>BP 90217</t>
  </si>
  <si>
    <t>AGEN CEDEX</t>
  </si>
  <si>
    <t>MPOSA GONDA</t>
  </si>
  <si>
    <t>Edgar</t>
  </si>
  <si>
    <t>07 86 76 83 24</t>
  </si>
  <si>
    <t>715 Côte des Ormeaux</t>
  </si>
  <si>
    <t>CAHORS</t>
  </si>
  <si>
    <t>MAINDROU</t>
  </si>
  <si>
    <t>Arnaud</t>
  </si>
  <si>
    <t>06.10.21.58.74</t>
  </si>
  <si>
    <t>4, rue Pierre de Coubertin</t>
  </si>
  <si>
    <t xml:space="preserve"> LES PONTS DE CE Cedex</t>
  </si>
  <si>
    <t>BOUET</t>
  </si>
  <si>
    <t>06 77 64 69 74</t>
  </si>
  <si>
    <t>ZA Le Hameau Thomasse</t>
  </si>
  <si>
    <t>Pont Hébert</t>
  </si>
  <si>
    <t>TELCH</t>
  </si>
  <si>
    <t>Mickaël</t>
  </si>
  <si>
    <t>15 Boulevard du Maréchal Foch</t>
  </si>
  <si>
    <t>VILLERS LÈS NANCY</t>
  </si>
  <si>
    <t>RIVIERE</t>
  </si>
  <si>
    <t>Corinne</t>
  </si>
  <si>
    <t>45 Rue de Verdun</t>
  </si>
  <si>
    <t xml:space="preserve">
56100</t>
  </si>
  <si>
    <t xml:space="preserve">LORIENT   </t>
  </si>
  <si>
    <t>KLAM</t>
  </si>
  <si>
    <t>Kévin</t>
  </si>
  <si>
    <t>49 rue du Général Metman</t>
  </si>
  <si>
    <t xml:space="preserve"> METZ</t>
  </si>
  <si>
    <t>TREPKA</t>
  </si>
  <si>
    <t>06.47.41.86.68</t>
  </si>
  <si>
    <t>2 rue Louise Michel</t>
  </si>
  <si>
    <t xml:space="preserve"> VARENNES VAUZELLES</t>
  </si>
  <si>
    <t>BESSE</t>
  </si>
  <si>
    <t>Loic</t>
  </si>
  <si>
    <t>30 Chemin de la Petite Vallée, Hameau de Soutraine</t>
  </si>
  <si>
    <t>B.P. 10036</t>
  </si>
  <si>
    <t>CAUFFRY Cédex</t>
  </si>
  <si>
    <t>CALEGARI</t>
  </si>
  <si>
    <t>Manon</t>
  </si>
  <si>
    <t>6 avenue Joseph Bédier</t>
  </si>
  <si>
    <t xml:space="preserve"> Paris </t>
  </si>
  <si>
    <t>BEAULATION</t>
  </si>
  <si>
    <t xml:space="preserve">Sébastien </t>
  </si>
  <si>
    <t>ZI de Bois Joli 2 – 13 rue de Bois Joli</t>
  </si>
  <si>
    <t>B.P. 10010</t>
  </si>
  <si>
    <t xml:space="preserve"> COURNON D’AUVERGNE PPDC</t>
  </si>
  <si>
    <t>CAILLABET</t>
  </si>
  <si>
    <t>Cédric</t>
  </si>
  <si>
    <t>12 rue du Professeur Garrigou Lagrange</t>
  </si>
  <si>
    <t xml:space="preserve"> PAU</t>
  </si>
  <si>
    <t>ASTRUIT</t>
  </si>
  <si>
    <t>Olivier</t>
  </si>
  <si>
    <t>06-27-62-72-04</t>
  </si>
  <si>
    <t>770 avenue d Argeles sur Mer</t>
  </si>
  <si>
    <t xml:space="preserve"> Perpignan</t>
  </si>
  <si>
    <t>MELICQUE</t>
  </si>
  <si>
    <t>07 56 38 43 14</t>
  </si>
  <si>
    <t>234 Avenue d’Alembert</t>
  </si>
  <si>
    <t>Zone Coriolis</t>
  </si>
  <si>
    <t xml:space="preserve"> TORCY</t>
  </si>
  <si>
    <t>CHAUVINEAU</t>
  </si>
  <si>
    <t>Meddy</t>
  </si>
  <si>
    <t>225 Rue de Beaugé</t>
  </si>
  <si>
    <t>LE MANS</t>
  </si>
  <si>
    <t>MOPIN</t>
  </si>
  <si>
    <t>Xavier</t>
  </si>
  <si>
    <t>19 rue de Dammarie</t>
  </si>
  <si>
    <t xml:space="preserve"> MELUN</t>
  </si>
  <si>
    <t>FERTE</t>
  </si>
  <si>
    <t>Ivan</t>
  </si>
  <si>
    <t>06.20.09.25.29</t>
  </si>
  <si>
    <t>Yvetot</t>
  </si>
  <si>
    <t>MAYTRAUD</t>
  </si>
  <si>
    <t>65-75 Avenue Jean Mermoz</t>
  </si>
  <si>
    <t>Bâtiment C</t>
  </si>
  <si>
    <t xml:space="preserve"> La Courneuve</t>
  </si>
  <si>
    <t>ARNON</t>
  </si>
  <si>
    <t>Romaric</t>
  </si>
  <si>
    <t>300 Avenue du Portugal</t>
  </si>
  <si>
    <t>MONTAUBAN</t>
  </si>
  <si>
    <t>HAPPY</t>
  </si>
  <si>
    <t>Hervé</t>
  </si>
  <si>
    <t>131 boulevard des Alliés</t>
  </si>
  <si>
    <t xml:space="preserve"> Champigny-sur-Marne</t>
  </si>
  <si>
    <t>ALLARD</t>
  </si>
  <si>
    <t>Yves</t>
  </si>
  <si>
    <t>6, Avenue du bosquet</t>
  </si>
  <si>
    <t xml:space="preserve"> Baillet-en-France</t>
  </si>
  <si>
    <t>PERRIN</t>
  </si>
  <si>
    <t>Lucas</t>
  </si>
  <si>
    <t>31 ter, avenue des Templiers</t>
  </si>
  <si>
    <t>EPINAL</t>
  </si>
  <si>
    <t>PERLIN</t>
  </si>
  <si>
    <t>06.10.81.36.04</t>
  </si>
  <si>
    <t>10 Avenue du 4ème régiment d’infanterie (Bâtiment A)</t>
  </si>
  <si>
    <t>BP 369</t>
  </si>
  <si>
    <t>AUXERRE CEDEX</t>
  </si>
  <si>
    <t>41, avenue des 3 peuples</t>
  </si>
  <si>
    <t>Batiment D</t>
  </si>
  <si>
    <t>MONTIGNY LE BRETONNEUX</t>
  </si>
  <si>
    <t>BROUSTE</t>
  </si>
  <si>
    <t>gbrouste@mayotte.fff.fr</t>
  </si>
  <si>
    <t>Maison des Associations et de la Jeunesse - Rue du stade Cavani</t>
  </si>
  <si>
    <t>BP 259</t>
  </si>
  <si>
    <t>Mamoudzou</t>
  </si>
  <si>
    <t>NB_FEUILLES</t>
  </si>
  <si>
    <t>NB_CARNETS</t>
  </si>
  <si>
    <t>NB_STYLOS</t>
  </si>
  <si>
    <t>51 rue de la Ville d’Orly</t>
  </si>
  <si>
    <t>Bergevin</t>
  </si>
  <si>
    <t>Pointe-à-Pitre</t>
  </si>
  <si>
    <t>NOEL</t>
  </si>
  <si>
    <t>Stanley</t>
  </si>
  <si>
    <t>BP 765</t>
  </si>
  <si>
    <t>CAYENNE Cedex</t>
  </si>
  <si>
    <t>contact@lrf.re</t>
  </si>
  <si>
    <t>18 Route Philibert Tsiranana –  SAINTE CLOTILDE</t>
  </si>
  <si>
    <t>SAINTE CLOTILDE</t>
  </si>
  <si>
    <t>football.guyane@wanadoo.fr; tberlandsandot@guyane.fff.fr</t>
  </si>
  <si>
    <t>BERLAND-SANDOT</t>
  </si>
  <si>
    <t>Tania</t>
  </si>
  <si>
    <t>LAFOSSE</t>
  </si>
  <si>
    <t>Daniel</t>
  </si>
  <si>
    <t>cdupont@cotedazur.fff.fr; secretariat@cotedazur.fff.fr</t>
  </si>
  <si>
    <t>tpiette@aisne.fff.fr secretariat@aisne.fff.fr</t>
  </si>
  <si>
    <t>aderoualle@allier.fff.fr; secretariat@allier.fff.fr</t>
  </si>
  <si>
    <t>avannieuwenhuyse@artois.fff.fr; secretariat@artois.fff.fr </t>
  </si>
  <si>
    <t xml:space="preserve">fbaudin@aude.fff.fr; secretariat@aude.fff.fr </t>
  </si>
  <si>
    <t>cbelin@footcantal.fff.fr; secretariat@cantal.fff.fr</t>
  </si>
  <si>
    <t>bhochart@cotedopale.fff.fr; direction@cotedopale.fff.fr</t>
  </si>
  <si>
    <t>bbroglin@dtb.fff.fr; secretariat@dtb.fff.fr</t>
  </si>
  <si>
    <t>jmbressoux@ain.fff.fr; secretariat@ain.fff.fr</t>
  </si>
  <si>
    <t>ylefebvre@alsace.fff.fr; secretariat@alsace.fff.fr</t>
  </si>
  <si>
    <t>mdewilde@eure.fff.fr; district@eure.fff.fr</t>
  </si>
  <si>
    <t>tbartolini@isere.fff.fr; district@isere.fff.fr</t>
  </si>
  <si>
    <t>tgabard@foot16.fff.fr; district@foot16.fff.fr</t>
  </si>
  <si>
    <t>ybrandy@foot19.fff.fr; district@foot19.fff.fr</t>
  </si>
  <si>
    <t>JVIEILLEDENT@GIRONDE.FFF.FR; district@gironde.fff.fr</t>
  </si>
  <si>
    <t>adantin@somme.FFF.fr; secretariat@somme.fff.fr</t>
  </si>
  <si>
    <t>trichard@foot86.fff.fr; district@foot86.fff.fr</t>
  </si>
  <si>
    <t>yvincent@herault.fff.fr; secretariat@herault.fff.fr</t>
  </si>
  <si>
    <t>scornuault@foot44.fff.fr; contact@foot44.fff.fr</t>
  </si>
  <si>
    <t>jhernandez@lyon-rhone.fff.fr; district@lyon-rhone.fff.fr</t>
  </si>
  <si>
    <t>bpasquereau@foot85.fff.fr; lsoulard@foot85.fff.fr </t>
  </si>
  <si>
    <t>mfradin@lgef.fff.fr; direction@districtfoot08.fff.fr</t>
  </si>
  <si>
    <t>amicheau@foot79.fff.fr; district@foot79.fff.fr</t>
  </si>
  <si>
    <t>mlebon@flandres.fff.fr; direction@flandres.fff.fr</t>
  </si>
  <si>
    <t>jvial@drome-ardeche.fff.fr; district@drome-ardeche.fff.fr </t>
  </si>
  <si>
    <t>lregnier@var.fff.fr; secretariat@var.fff.fr</t>
  </si>
  <si>
    <t>ggillon@escaut.fff.fr; contact@escaut.fff.fr</t>
  </si>
  <si>
    <t>rlecouty@essonne.fff.fr; secretariat@essonne.fff.fr</t>
  </si>
  <si>
    <t>Abaz@eure-et-loir.fff.fr; secretariat@eure-et-loir.fff.fr</t>
  </si>
  <si>
    <t xml:space="preserve">mbeliarde@foot14.fff.fr; calvados@foot14.fff.fr </t>
  </si>
  <si>
    <t>lionel.rochette@gard-lozere.fff.fr; secretariat@gard-lozere.fff.fr</t>
  </si>
  <si>
    <t>mhery@foot22.fff.fr; secretariat@foot22.fff.fr  </t>
  </si>
  <si>
    <t>gilles.calinski@haute-garonne.fff.fr; direction@haute-garonne.fff.fr</t>
  </si>
  <si>
    <t>lmartinez@haute-loire.fff.fr; president@haute-loire.fff.fr</t>
  </si>
  <si>
    <t>rfarou@foot29.fff.fr; dtrepos@foot29.fff.fr</t>
  </si>
  <si>
    <t>jchubilleau@dordogne-perigord.fff.fr; secretariat@dordogne-perigord.fff.fr</t>
  </si>
  <si>
    <t>sbegel@lbfc.fff.fr; secretariat@haute-saone.fff.fr</t>
  </si>
  <si>
    <t>gtexier@foot35.fff.fr; secretariat@foot35.fff.fr</t>
  </si>
  <si>
    <t>mguillain@indre.fff.fr; secretariat@indre.fff.fr</t>
  </si>
  <si>
    <t>Ggiuntini@indre-et-loire.fff.fr; secretariat@indre-et-loire.fff.fr</t>
  </si>
  <si>
    <t>rlaborde@landes.fff.fr; district@landes.fff.fr</t>
  </si>
  <si>
    <t>clozano@loir-et-cher.fff.fr; secretariat@loir-et-cher.fff.fr</t>
  </si>
  <si>
    <t>fvincent@loiret.fff.fr; president@loiret.fff.fr</t>
  </si>
  <si>
    <t>amaindrou@foot49.fff.fr; administration@foot49.fff.fr</t>
  </si>
  <si>
    <t>adelpech@lot-et-garonne.fff.fr; district@lot-et-garonne.fff.fr</t>
  </si>
  <si>
    <t>edgar.mposa-gonda@district-foot-lot.fff.fr; secretariat@district-foot-lot.fff.fr</t>
  </si>
  <si>
    <t>abouet@normandie.fff.fr; district@manche.fff.fr</t>
  </si>
  <si>
    <t>mtelch@meurtheetmoselle.fff.fr; DIRECTION@meurtheetmoselle.fff.fr</t>
  </si>
  <si>
    <t xml:space="preserve">Criviere@foot56.fff.fr; secretariat@foot56.fff.fr </t>
  </si>
  <si>
    <t>kklam@moselle.fff.fr; directeur@moselle.fff.fr</t>
  </si>
  <si>
    <t>lbesse@oise.fff.fr; secretariat@oise.fff.fr</t>
  </si>
  <si>
    <t>ntrepka@nievre.fff.fr; ctournois@nievre.fff.fr</t>
  </si>
  <si>
    <t>mcalegari@district75foot.fff.fr; secretariat@district75foot.fff.fr</t>
  </si>
  <si>
    <t>sbeaulaton@foot63.fff.fr; secretariat@foot63.fff.fr</t>
  </si>
  <si>
    <t>ccaillabet@footpyr64.fff.fr ; direction@footpyr64.fff.fr</t>
  </si>
  <si>
    <t>oastruit@pyrenees-orientales.fff.fr; secretariat@pyrenees-orientales.fff.fr</t>
  </si>
  <si>
    <t>dmelicque@district71.fff.fr;  secretariat@district71.fff.fr</t>
  </si>
  <si>
    <t>mchauvineau@sarthe.fff.fr ; secretariat@sarthe.fff.fr</t>
  </si>
  <si>
    <t>xmopin@seineetmarne.fff.fr; direction@seineetmarne.fff.fr</t>
  </si>
  <si>
    <t>iferte@dfsm.fff.fr; district@dfsm.fff.fr</t>
  </si>
  <si>
    <t>jmaytraud@district93foot.fff.fr; direction@district93foot.fff.fr</t>
  </si>
  <si>
    <t>rarnon@foot82.fff.fr; secretariat@foot82.fff.fr</t>
  </si>
  <si>
    <t>yallard@district-foot95.fff.fr; secretariat@district-foot95.fff.fr</t>
  </si>
  <si>
    <t>hhappy@paris-idf.fff.fr; secretariat@districtvaldemarne.fff.fr</t>
  </si>
  <si>
    <t>ntexier@dyf78.fff.fr; administration@dyf78.fff.fr</t>
  </si>
  <si>
    <t>gperlin@yonne.fff.fr; plantelme@yonne.fff.fr</t>
  </si>
  <si>
    <t>lperrin@vosges.fff.fr; secretariat@vosges.fff.fr</t>
  </si>
  <si>
    <t>snoel@guadeloupe.fff.fr; fthomasbabel@guadeloupe.fff.fr</t>
  </si>
  <si>
    <t>7 Rue de château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</si>
</sst>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/>
  </cellStyleXfs>
  <cellXfs count="31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3" fillId="33" borderId="11" xfId="0" applyFont="1" applyFill="1" applyBorder="1"/>
    <xf numFmtId="0" fontId="0" fillId="0" borderId="10" xfId="0" applyBorder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16" fillId="0" borderId="10" xfId="0" applyFont="1" applyBorder="1"/>
    <xf numFmtId="0" fontId="16" fillId="0" borderId="0" xfId="0" applyFont="1"/>
    <xf numFmtId="0" fontId="20" fillId="0" borderId="10" xfId="42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33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164" fontId="19" fillId="0" borderId="10" xfId="0" applyNumberFormat="1" applyFont="1" applyBorder="1" applyAlignment="1">
      <alignment horizontal="left"/>
    </xf>
    <xf numFmtId="0" fontId="20" fillId="0" borderId="10" xfId="42" applyFont="1" applyBorder="1" applyAlignment="1">
      <alignment horizontal="left"/>
    </xf>
    <xf numFmtId="0" fontId="19" fillId="0" borderId="10" xfId="43" applyFont="1" applyBorder="1" applyAlignment="1">
      <alignment horizontal="left"/>
    </xf>
    <xf numFmtId="0" fontId="20" fillId="0" borderId="10" xfId="42" applyFont="1" applyFill="1" applyBorder="1" applyAlignment="1">
      <alignment horizontal="left"/>
    </xf>
    <xf numFmtId="0" fontId="16" fillId="0" borderId="15" xfId="0" applyFont="1" applyBorder="1"/>
    <xf numFmtId="0" fontId="0" fillId="0" borderId="15" xfId="0" applyBorder="1"/>
    <xf numFmtId="0" fontId="19" fillId="0" borderId="17" xfId="0" applyFont="1" applyBorder="1" applyAlignment="1">
      <alignment horizontal="left"/>
    </xf>
    <xf numFmtId="0" fontId="19" fillId="0" borderId="16" xfId="43" applyFont="1" applyBorder="1" applyAlignment="1">
      <alignment horizontal="left"/>
    </xf>
    <xf numFmtId="0" fontId="21" fillId="33" borderId="10" xfId="0" applyFont="1" applyFill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0" fontId="18" fillId="0" borderId="10" xfId="42" applyBorder="1" applyAlignment="1">
      <alignment horizontal="left"/>
    </xf>
    <xf numFmtId="0" fontId="16" fillId="0" borderId="10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0" fillId="0" borderId="18" xfId="0" applyBorder="1"/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rmal 2" xfId="43" xr:uid="{C1606A90-CED6-42E2-AEF2-8DB72BF28E79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5">
    <dxf>
      <numFmt numFmtId="19" formatCode="dd/mm/yyyy"/>
    </dxf>
    <dxf>
      <numFmt numFmtId="0" formatCode="General"/>
    </dxf>
    <dxf>
      <numFmt numFmtId="0" formatCode="General"/>
    </dxf>
    <dxf>
      <numFmt numFmtId="26" formatCode="hh:mm:ss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09E999-245C-438F-878C-EB4DEE8309DF}" name="Tableau1" displayName="Tableau1" ref="A1:M176" totalsRowShown="0">
  <autoFilter ref="A1:M176" xr:uid="{8409E999-245C-438F-878C-EB4DEE8309DF}"/>
  <sortState xmlns:xlrd2="http://schemas.microsoft.com/office/spreadsheetml/2017/richdata2" ref="A2:M176">
    <sortCondition ref="E1:E176"/>
  </sortState>
  <tableColumns count="13">
    <tableColumn id="1" xr3:uid="{716BB67B-74B6-4706-B82A-12F4FA132A6D}" name="Date" dataDxfId="4"/>
    <tableColumn id="2" xr3:uid="{6C87AE41-4F03-4550-9A84-54AE1ACA6B35}" name="Time" dataDxfId="3"/>
    <tableColumn id="3" xr3:uid="{3C635E2A-4655-412C-9654-E1100C499AF9}" name="N° d'affiliation"/>
    <tableColumn id="5" xr3:uid="{DC4FF163-F14F-40E5-87F9-8B95CEC50383}" name="LIGUE" dataDxfId="2"/>
    <tableColumn id="4" xr3:uid="{6888F497-1FB1-4ACB-988A-B545F2C6469A}" name="DISTRICT" dataDxfId="1"/>
    <tableColumn id="6" xr3:uid="{7D098C65-73A7-45E9-81E4-8F0B73A89A55}" name="Nom du club"/>
    <tableColumn id="7" xr3:uid="{E696A3FA-3808-4914-BC0E-70026D5F9CF1}" name="Nom de l'interlocuteur référent au sein du club pour le projet"/>
    <tableColumn id="8" xr3:uid="{80486FBB-E1A6-4097-8FBD-4A9B84E4E079}" name="Prénom de l'interlocuteur référent au sein du club pour le projet"/>
    <tableColumn id="9" xr3:uid="{3DE083B5-1014-4396-9A92-186F067823DC}" name="E-mail de contact pour l'inscription"/>
    <tableColumn id="10" xr3:uid="{CBEAF989-E585-4622-9C57-ABBE27A5742C}" name="A quelle date envisagez-vous d'organiser cet événement ?" dataDxfId="0"/>
    <tableColumn id="11" xr3:uid="{6FA3954F-DB64-4483-8C62-118045E18A8E}" name="Nous vous invitons à faire la promotion de cet évènement auprès de vos licenciés, de leurs parents, de vos partenaires privés et de vos collectivités.Combien de personnes pensez-vous regrouper pour cet évènement ?(merci d'indiquer le nombre dans votre rép"/>
    <tableColumn id="12" xr3:uid="{9ABDB872-9A64-4966-92C4-F1DFAEEAB6AB}" name="Où pensez-vous organiser cet évènement ?"/>
    <tableColumn id="13" xr3:uid="{5A04FAFC-F0DA-481F-8B3B-AED6581A82EF}" name="Pensez-vous que votre club pourrait organiser des créneaux d’accompagnement scolaire dans les saisons futures ?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tgabard@foot16.fff.fr" TargetMode="External"/><Relationship Id="rId13" Type="http://schemas.openxmlformats.org/officeDocument/2006/relationships/hyperlink" Target="mailto:jhernandez@lyon-rhone.fff.fr" TargetMode="External"/><Relationship Id="rId18" Type="http://schemas.openxmlformats.org/officeDocument/2006/relationships/hyperlink" Target="mailto:ggillon@escaut.fff.fr" TargetMode="External"/><Relationship Id="rId26" Type="http://schemas.openxmlformats.org/officeDocument/2006/relationships/hyperlink" Target="mailto:rlaborde@landes.fff.fr" TargetMode="External"/><Relationship Id="rId39" Type="http://schemas.openxmlformats.org/officeDocument/2006/relationships/hyperlink" Target="mailto:gperlin@yonne.fff.fr" TargetMode="External"/><Relationship Id="rId3" Type="http://schemas.openxmlformats.org/officeDocument/2006/relationships/hyperlink" Target="mailto:cbelin@footcantal.fff.fr" TargetMode="External"/><Relationship Id="rId21" Type="http://schemas.openxmlformats.org/officeDocument/2006/relationships/hyperlink" Target="mailto:gilles.calinski@haute-garonne.fff.fr" TargetMode="External"/><Relationship Id="rId34" Type="http://schemas.openxmlformats.org/officeDocument/2006/relationships/hyperlink" Target="mailto:sbeaulaton@foot63.fff.fr" TargetMode="External"/><Relationship Id="rId42" Type="http://schemas.openxmlformats.org/officeDocument/2006/relationships/hyperlink" Target="mailto:contact@lrf.re" TargetMode="External"/><Relationship Id="rId7" Type="http://schemas.openxmlformats.org/officeDocument/2006/relationships/hyperlink" Target="mailto:mdewilde@eure.fff.fr" TargetMode="External"/><Relationship Id="rId12" Type="http://schemas.openxmlformats.org/officeDocument/2006/relationships/hyperlink" Target="mailto:yvincent@herault.fff.fr" TargetMode="External"/><Relationship Id="rId17" Type="http://schemas.openxmlformats.org/officeDocument/2006/relationships/hyperlink" Target="mailto:mbeliarde@foot14.fff.fr" TargetMode="External"/><Relationship Id="rId25" Type="http://schemas.openxmlformats.org/officeDocument/2006/relationships/hyperlink" Target="mailto:mguillain@indre.fff.fr" TargetMode="External"/><Relationship Id="rId33" Type="http://schemas.openxmlformats.org/officeDocument/2006/relationships/hyperlink" Target="mailto:mcalegari@district75foot.fff.fr" TargetMode="External"/><Relationship Id="rId38" Type="http://schemas.openxmlformats.org/officeDocument/2006/relationships/hyperlink" Target="mailto:rarnon@foot82.fff.fr" TargetMode="External"/><Relationship Id="rId2" Type="http://schemas.openxmlformats.org/officeDocument/2006/relationships/hyperlink" Target="mailto:croque@aude.fff.fr" TargetMode="External"/><Relationship Id="rId16" Type="http://schemas.openxmlformats.org/officeDocument/2006/relationships/hyperlink" Target="mailto:jvial@drome-ardeche.fff.fr" TargetMode="External"/><Relationship Id="rId20" Type="http://schemas.openxmlformats.org/officeDocument/2006/relationships/hyperlink" Target="mailto:lionel.rochette@gard-lozere.fff.fr" TargetMode="External"/><Relationship Id="rId29" Type="http://schemas.openxmlformats.org/officeDocument/2006/relationships/hyperlink" Target="mailto:edgar.mposa-gonda@district-foot-lot.fff.fr" TargetMode="External"/><Relationship Id="rId41" Type="http://schemas.openxmlformats.org/officeDocument/2006/relationships/hyperlink" Target="mailto:snoel@guadeloupe.fff.fr" TargetMode="External"/><Relationship Id="rId1" Type="http://schemas.openxmlformats.org/officeDocument/2006/relationships/hyperlink" Target="mailto:aderoualle@allier.fff.fr" TargetMode="External"/><Relationship Id="rId6" Type="http://schemas.openxmlformats.org/officeDocument/2006/relationships/hyperlink" Target="mailto:jmbressoux@ain.fff.fr;" TargetMode="External"/><Relationship Id="rId11" Type="http://schemas.openxmlformats.org/officeDocument/2006/relationships/hyperlink" Target="mailto:trichard@foot86.fff.fr;" TargetMode="External"/><Relationship Id="rId24" Type="http://schemas.openxmlformats.org/officeDocument/2006/relationships/hyperlink" Target="mailto:gtexier@foot35.fff.fr" TargetMode="External"/><Relationship Id="rId32" Type="http://schemas.openxmlformats.org/officeDocument/2006/relationships/hyperlink" Target="mailto:kklam@moselle.fff.fr" TargetMode="External"/><Relationship Id="rId37" Type="http://schemas.openxmlformats.org/officeDocument/2006/relationships/hyperlink" Target="mailto:iferte@dfsm.fff.fr" TargetMode="External"/><Relationship Id="rId40" Type="http://schemas.openxmlformats.org/officeDocument/2006/relationships/hyperlink" Target="mailto:gbrouste@mayotte.fff.fr" TargetMode="External"/><Relationship Id="rId45" Type="http://schemas.openxmlformats.org/officeDocument/2006/relationships/hyperlink" Target="mailto:dmelicque@district71.fff.fr;%20&#160;secretariat@district71.fff.fr" TargetMode="External"/><Relationship Id="rId5" Type="http://schemas.openxmlformats.org/officeDocument/2006/relationships/hyperlink" Target="mailto:bbroglin@dtb.fff.fr" TargetMode="External"/><Relationship Id="rId15" Type="http://schemas.openxmlformats.org/officeDocument/2006/relationships/hyperlink" Target="mailto:mlebon@flandres.fff.fr" TargetMode="External"/><Relationship Id="rId23" Type="http://schemas.openxmlformats.org/officeDocument/2006/relationships/hyperlink" Target="mailto:sjanssoone@hautesavoie-paysdegex.fff.fr" TargetMode="External"/><Relationship Id="rId28" Type="http://schemas.openxmlformats.org/officeDocument/2006/relationships/hyperlink" Target="mailto:fvincent@loiret.fff.fr" TargetMode="External"/><Relationship Id="rId36" Type="http://schemas.openxmlformats.org/officeDocument/2006/relationships/hyperlink" Target="mailto:mchauvineau@sarthe.fff.fr" TargetMode="External"/><Relationship Id="rId10" Type="http://schemas.openxmlformats.org/officeDocument/2006/relationships/hyperlink" Target="mailto:adantin@somme.FFF.fr;" TargetMode="External"/><Relationship Id="rId19" Type="http://schemas.openxmlformats.org/officeDocument/2006/relationships/hyperlink" Target="mailto:abaz@eure-et-loir.fff.fr" TargetMode="External"/><Relationship Id="rId31" Type="http://schemas.openxmlformats.org/officeDocument/2006/relationships/hyperlink" Target="mailto:criviere@foot56.fff.fr" TargetMode="External"/><Relationship Id="rId44" Type="http://schemas.openxmlformats.org/officeDocument/2006/relationships/hyperlink" Target="mailto:avannieuwenhuyse@artois.fff.fr;" TargetMode="External"/><Relationship Id="rId4" Type="http://schemas.openxmlformats.org/officeDocument/2006/relationships/hyperlink" Target="mailto:ylefebvre@alsace.fff.fr" TargetMode="External"/><Relationship Id="rId9" Type="http://schemas.openxmlformats.org/officeDocument/2006/relationships/hyperlink" Target="mailto:JVIEILLEDENT@GIRONDE.FFF.FR" TargetMode="External"/><Relationship Id="rId14" Type="http://schemas.openxmlformats.org/officeDocument/2006/relationships/hyperlink" Target="mailto:bpasquereau@foot85.fff.fr;" TargetMode="External"/><Relationship Id="rId22" Type="http://schemas.openxmlformats.org/officeDocument/2006/relationships/hyperlink" Target="mailto:lmartinez@haute-loire.fff.fr" TargetMode="External"/><Relationship Id="rId27" Type="http://schemas.openxmlformats.org/officeDocument/2006/relationships/hyperlink" Target="mailto:clozano@loir-et-cher.fff.fr" TargetMode="External"/><Relationship Id="rId30" Type="http://schemas.openxmlformats.org/officeDocument/2006/relationships/hyperlink" Target="mailto:amaindrou@foot49.fff.fr" TargetMode="External"/><Relationship Id="rId35" Type="http://schemas.openxmlformats.org/officeDocument/2006/relationships/hyperlink" Target="mailto:ccaillabet@footpyr64.fff.fr" TargetMode="External"/><Relationship Id="rId43" Type="http://schemas.openxmlformats.org/officeDocument/2006/relationships/hyperlink" Target="mailto:cdupont@cotedazur.fff.fr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8"/>
  <sheetViews>
    <sheetView workbookViewId="0">
      <selection activeCell="K131" sqref="K131"/>
    </sheetView>
  </sheetViews>
  <sheetFormatPr baseColWidth="10" defaultRowHeight="14.5" x14ac:dyDescent="0.35"/>
  <cols>
    <col min="1" max="1" width="10.453125" bestFit="1" customWidth="1"/>
    <col min="2" max="2" width="7.81640625" bestFit="1" customWidth="1"/>
    <col min="3" max="3" width="16.1796875" customWidth="1"/>
    <col min="4" max="4" width="39" bestFit="1" customWidth="1"/>
    <col min="5" max="5" width="49.81640625" bestFit="1" customWidth="1"/>
    <col min="7" max="7" width="29.54296875" customWidth="1"/>
    <col min="8" max="8" width="57.453125" customWidth="1"/>
    <col min="9" max="9" width="60.1796875" customWidth="1"/>
    <col min="10" max="10" width="38.81640625" bestFit="1" customWidth="1"/>
    <col min="11" max="11" width="54.7265625" customWidth="1"/>
    <col min="12" max="12" width="73.453125" customWidth="1"/>
    <col min="13" max="13" width="41.26953125" customWidth="1"/>
    <col min="14" max="14" width="73.453125" customWidth="1"/>
  </cols>
  <sheetData>
    <row r="1" spans="1:13" x14ac:dyDescent="0.35">
      <c r="A1" t="s">
        <v>8</v>
      </c>
      <c r="B1" t="s">
        <v>9</v>
      </c>
      <c r="C1" t="s">
        <v>3</v>
      </c>
      <c r="D1" t="s">
        <v>700</v>
      </c>
      <c r="E1" t="s">
        <v>701</v>
      </c>
      <c r="F1" t="s">
        <v>4</v>
      </c>
      <c r="G1" t="s">
        <v>0</v>
      </c>
      <c r="H1" t="s">
        <v>1</v>
      </c>
      <c r="I1" t="s">
        <v>2</v>
      </c>
      <c r="J1" t="s">
        <v>5</v>
      </c>
      <c r="K1" t="s">
        <v>704</v>
      </c>
      <c r="L1" t="s">
        <v>6</v>
      </c>
      <c r="M1" t="s">
        <v>7</v>
      </c>
    </row>
    <row r="2" spans="1:13" x14ac:dyDescent="0.35">
      <c r="A2" s="1">
        <v>45296</v>
      </c>
      <c r="B2" s="2">
        <v>0.6677777777777778</v>
      </c>
      <c r="C2">
        <v>517305</v>
      </c>
      <c r="D2" t="s">
        <v>727</v>
      </c>
      <c r="E2" t="s">
        <v>726</v>
      </c>
      <c r="F2" t="s">
        <v>553</v>
      </c>
      <c r="G2" t="s">
        <v>550</v>
      </c>
      <c r="H2" t="s">
        <v>551</v>
      </c>
      <c r="I2" t="s">
        <v>552</v>
      </c>
      <c r="J2" s="1">
        <v>45406</v>
      </c>
      <c r="K2">
        <v>30</v>
      </c>
      <c r="L2" t="s">
        <v>14</v>
      </c>
      <c r="M2" t="s">
        <v>15</v>
      </c>
    </row>
    <row r="3" spans="1:13" x14ac:dyDescent="0.35">
      <c r="A3" s="1">
        <v>45303</v>
      </c>
      <c r="B3" s="2">
        <v>0.71439814814814817</v>
      </c>
      <c r="C3">
        <v>521872</v>
      </c>
      <c r="D3" t="s">
        <v>727</v>
      </c>
      <c r="E3" t="s">
        <v>726</v>
      </c>
      <c r="F3" t="s">
        <v>238</v>
      </c>
      <c r="G3" t="s">
        <v>235</v>
      </c>
      <c r="H3" t="s">
        <v>236</v>
      </c>
      <c r="I3" t="s">
        <v>237</v>
      </c>
      <c r="J3" s="1">
        <v>45402</v>
      </c>
      <c r="K3">
        <v>50</v>
      </c>
      <c r="L3" t="s">
        <v>14</v>
      </c>
      <c r="M3" t="s">
        <v>15</v>
      </c>
    </row>
    <row r="4" spans="1:13" x14ac:dyDescent="0.35">
      <c r="A4" s="1">
        <v>45301</v>
      </c>
      <c r="B4" s="2">
        <v>0.52802083333333327</v>
      </c>
      <c r="C4">
        <v>538592</v>
      </c>
      <c r="D4" t="s">
        <v>727</v>
      </c>
      <c r="E4" t="s">
        <v>726</v>
      </c>
      <c r="F4" t="s">
        <v>408</v>
      </c>
      <c r="G4" t="s">
        <v>405</v>
      </c>
      <c r="H4" t="s">
        <v>406</v>
      </c>
      <c r="I4" t="s">
        <v>407</v>
      </c>
      <c r="J4" s="1">
        <v>45399</v>
      </c>
      <c r="K4">
        <v>100</v>
      </c>
      <c r="L4" t="s">
        <v>29</v>
      </c>
      <c r="M4" t="s">
        <v>15</v>
      </c>
    </row>
    <row r="5" spans="1:13" x14ac:dyDescent="0.35">
      <c r="A5" s="1">
        <v>45296</v>
      </c>
      <c r="B5" s="2">
        <v>0.43395833333333328</v>
      </c>
      <c r="C5">
        <v>561116</v>
      </c>
      <c r="D5" t="s">
        <v>727</v>
      </c>
      <c r="E5" t="s">
        <v>726</v>
      </c>
      <c r="F5" t="s">
        <v>664</v>
      </c>
      <c r="G5" t="s">
        <v>94</v>
      </c>
      <c r="H5" t="s">
        <v>95</v>
      </c>
      <c r="I5" t="s">
        <v>96</v>
      </c>
      <c r="J5" s="1">
        <v>45409</v>
      </c>
      <c r="K5">
        <v>100</v>
      </c>
      <c r="L5" t="s">
        <v>38</v>
      </c>
      <c r="M5" t="s">
        <v>15</v>
      </c>
    </row>
    <row r="6" spans="1:13" x14ac:dyDescent="0.35">
      <c r="A6" s="1">
        <v>45296</v>
      </c>
      <c r="B6" s="2">
        <v>0.72942129629629626</v>
      </c>
      <c r="C6">
        <v>582176</v>
      </c>
      <c r="D6" t="s">
        <v>727</v>
      </c>
      <c r="E6" t="s">
        <v>726</v>
      </c>
      <c r="F6" t="s">
        <v>545</v>
      </c>
      <c r="G6" t="s">
        <v>542</v>
      </c>
      <c r="H6" t="s">
        <v>543</v>
      </c>
      <c r="I6" t="s">
        <v>544</v>
      </c>
      <c r="J6" s="1">
        <v>45405</v>
      </c>
      <c r="K6">
        <v>20</v>
      </c>
      <c r="L6" t="s">
        <v>14</v>
      </c>
      <c r="M6" t="s">
        <v>15</v>
      </c>
    </row>
    <row r="7" spans="1:13" x14ac:dyDescent="0.35">
      <c r="A7" s="1">
        <v>45314</v>
      </c>
      <c r="B7" s="2">
        <v>0.471712962962963</v>
      </c>
      <c r="C7">
        <v>527975</v>
      </c>
      <c r="D7" t="s">
        <v>713</v>
      </c>
      <c r="E7" t="s">
        <v>730</v>
      </c>
      <c r="F7" t="s">
        <v>246</v>
      </c>
      <c r="G7" t="s">
        <v>243</v>
      </c>
      <c r="H7" t="s">
        <v>244</v>
      </c>
      <c r="I7" t="s">
        <v>245</v>
      </c>
      <c r="J7" s="1">
        <v>45392</v>
      </c>
      <c r="K7">
        <v>30</v>
      </c>
      <c r="L7" t="s">
        <v>38</v>
      </c>
      <c r="M7" t="s">
        <v>15</v>
      </c>
    </row>
    <row r="8" spans="1:13" x14ac:dyDescent="0.35">
      <c r="A8" s="1">
        <v>45296</v>
      </c>
      <c r="B8" s="2">
        <v>0.63842592592592595</v>
      </c>
      <c r="C8">
        <v>581692</v>
      </c>
      <c r="D8" t="s">
        <v>713</v>
      </c>
      <c r="E8" t="s">
        <v>730</v>
      </c>
      <c r="F8" t="s">
        <v>564</v>
      </c>
      <c r="G8" t="s">
        <v>561</v>
      </c>
      <c r="H8" t="s">
        <v>562</v>
      </c>
      <c r="I8" t="s">
        <v>563</v>
      </c>
      <c r="J8" s="1">
        <v>45316</v>
      </c>
      <c r="K8">
        <v>80</v>
      </c>
      <c r="L8" t="s">
        <v>14</v>
      </c>
      <c r="M8" t="s">
        <v>15</v>
      </c>
    </row>
    <row r="9" spans="1:13" x14ac:dyDescent="0.35">
      <c r="A9" s="1">
        <v>45305</v>
      </c>
      <c r="B9" s="2">
        <v>0.49208333333333337</v>
      </c>
      <c r="C9">
        <v>529489</v>
      </c>
      <c r="D9" t="s">
        <v>708</v>
      </c>
      <c r="E9" t="s">
        <v>764</v>
      </c>
      <c r="F9" t="s">
        <v>360</v>
      </c>
      <c r="G9" t="s">
        <v>357</v>
      </c>
      <c r="H9" t="s">
        <v>358</v>
      </c>
      <c r="I9" t="s">
        <v>359</v>
      </c>
      <c r="J9" s="1">
        <v>45399</v>
      </c>
      <c r="K9">
        <v>50</v>
      </c>
      <c r="L9" t="s">
        <v>29</v>
      </c>
      <c r="M9" t="s">
        <v>15</v>
      </c>
    </row>
    <row r="10" spans="1:13" x14ac:dyDescent="0.35">
      <c r="A10" s="1">
        <v>45301</v>
      </c>
      <c r="B10" s="2">
        <v>0.91878472222222218</v>
      </c>
      <c r="C10">
        <v>550852</v>
      </c>
      <c r="D10" t="s">
        <v>708</v>
      </c>
      <c r="E10" t="s">
        <v>764</v>
      </c>
      <c r="F10" t="s">
        <v>388</v>
      </c>
      <c r="G10" t="s">
        <v>385</v>
      </c>
      <c r="H10" t="s">
        <v>386</v>
      </c>
      <c r="I10" t="s">
        <v>387</v>
      </c>
      <c r="J10" s="1">
        <v>45392</v>
      </c>
      <c r="K10">
        <v>50</v>
      </c>
      <c r="L10" t="s">
        <v>14</v>
      </c>
      <c r="M10" t="s">
        <v>15</v>
      </c>
    </row>
    <row r="11" spans="1:13" x14ac:dyDescent="0.35">
      <c r="A11" s="1">
        <v>45306</v>
      </c>
      <c r="B11" s="2">
        <v>0.42546296296296293</v>
      </c>
      <c r="C11">
        <v>748304</v>
      </c>
      <c r="D11" t="s">
        <v>708</v>
      </c>
      <c r="E11" t="s">
        <v>764</v>
      </c>
      <c r="F11" t="s">
        <v>352</v>
      </c>
      <c r="G11" t="s">
        <v>349</v>
      </c>
      <c r="H11" t="s">
        <v>350</v>
      </c>
      <c r="I11" t="s">
        <v>351</v>
      </c>
      <c r="J11" s="1">
        <v>45407</v>
      </c>
      <c r="K11">
        <v>40</v>
      </c>
      <c r="L11" t="s">
        <v>38</v>
      </c>
      <c r="M11" t="s">
        <v>15</v>
      </c>
    </row>
    <row r="12" spans="1:13" x14ac:dyDescent="0.35">
      <c r="A12" s="1">
        <v>45321</v>
      </c>
      <c r="B12" s="2">
        <v>0.44333333333333336</v>
      </c>
      <c r="C12">
        <v>501007</v>
      </c>
      <c r="D12" t="s">
        <v>713</v>
      </c>
      <c r="E12" t="s">
        <v>714</v>
      </c>
      <c r="F12" t="s">
        <v>136</v>
      </c>
      <c r="G12" t="s">
        <v>133</v>
      </c>
      <c r="H12" t="s">
        <v>134</v>
      </c>
      <c r="I12" t="s">
        <v>135</v>
      </c>
      <c r="J12" s="1">
        <v>45407</v>
      </c>
      <c r="K12">
        <v>50</v>
      </c>
      <c r="L12" t="s">
        <v>38</v>
      </c>
      <c r="M12" t="s">
        <v>24</v>
      </c>
    </row>
    <row r="13" spans="1:13" x14ac:dyDescent="0.35">
      <c r="A13" s="1">
        <v>45325</v>
      </c>
      <c r="B13" s="2">
        <v>0.19465277777777779</v>
      </c>
      <c r="C13">
        <v>501023</v>
      </c>
      <c r="D13" t="s">
        <v>713</v>
      </c>
      <c r="E13" t="s">
        <v>714</v>
      </c>
      <c r="F13" t="s">
        <v>42</v>
      </c>
      <c r="G13" t="s">
        <v>39</v>
      </c>
      <c r="H13" t="s">
        <v>40</v>
      </c>
      <c r="I13" t="s">
        <v>41</v>
      </c>
      <c r="J13" s="1">
        <v>45407</v>
      </c>
      <c r="K13">
        <v>60</v>
      </c>
      <c r="L13" t="s">
        <v>38</v>
      </c>
      <c r="M13" t="s">
        <v>15</v>
      </c>
    </row>
    <row r="14" spans="1:13" x14ac:dyDescent="0.35">
      <c r="A14" s="1">
        <v>45321</v>
      </c>
      <c r="B14" s="2">
        <v>0.56142361111111116</v>
      </c>
      <c r="C14">
        <v>501207</v>
      </c>
      <c r="D14" t="s">
        <v>713</v>
      </c>
      <c r="E14" t="s">
        <v>714</v>
      </c>
      <c r="F14" t="s">
        <v>124</v>
      </c>
      <c r="G14" t="s">
        <v>121</v>
      </c>
      <c r="H14" t="s">
        <v>122</v>
      </c>
      <c r="I14" t="s">
        <v>123</v>
      </c>
      <c r="J14" s="1">
        <v>45406</v>
      </c>
      <c r="K14">
        <v>30</v>
      </c>
      <c r="L14" t="s">
        <v>14</v>
      </c>
      <c r="M14" t="s">
        <v>24</v>
      </c>
    </row>
    <row r="15" spans="1:13" x14ac:dyDescent="0.35">
      <c r="A15" s="1">
        <v>45296</v>
      </c>
      <c r="B15" s="2">
        <v>0.44896990740740739</v>
      </c>
      <c r="C15">
        <v>552251</v>
      </c>
      <c r="D15" t="s">
        <v>713</v>
      </c>
      <c r="E15" t="s">
        <v>714</v>
      </c>
      <c r="F15" t="s">
        <v>648</v>
      </c>
      <c r="G15" t="s">
        <v>645</v>
      </c>
      <c r="H15" t="s">
        <v>646</v>
      </c>
      <c r="I15" t="s">
        <v>647</v>
      </c>
      <c r="J15" s="1">
        <v>45406</v>
      </c>
      <c r="K15">
        <v>40</v>
      </c>
      <c r="L15" t="s">
        <v>14</v>
      </c>
      <c r="M15" t="s">
        <v>15</v>
      </c>
    </row>
    <row r="16" spans="1:13" x14ac:dyDescent="0.35">
      <c r="A16" s="1">
        <v>45313</v>
      </c>
      <c r="B16" s="2">
        <v>0.97930555555555554</v>
      </c>
      <c r="C16">
        <v>552821</v>
      </c>
      <c r="D16" t="s">
        <v>713</v>
      </c>
      <c r="E16" t="s">
        <v>714</v>
      </c>
      <c r="F16" t="s">
        <v>266</v>
      </c>
      <c r="G16" t="s">
        <v>263</v>
      </c>
      <c r="H16" t="s">
        <v>264</v>
      </c>
      <c r="I16" t="s">
        <v>265</v>
      </c>
      <c r="J16" s="1">
        <v>45388</v>
      </c>
      <c r="K16">
        <v>20</v>
      </c>
      <c r="L16" t="s">
        <v>14</v>
      </c>
      <c r="M16" t="s">
        <v>15</v>
      </c>
    </row>
    <row r="17" spans="1:13" x14ac:dyDescent="0.35">
      <c r="A17" s="1">
        <v>45305</v>
      </c>
      <c r="B17" s="2">
        <v>0.57721064814814815</v>
      </c>
      <c r="C17">
        <v>553697</v>
      </c>
      <c r="D17" t="s">
        <v>713</v>
      </c>
      <c r="E17" t="s">
        <v>714</v>
      </c>
      <c r="F17" t="s">
        <v>356</v>
      </c>
      <c r="G17" t="s">
        <v>353</v>
      </c>
      <c r="H17" t="s">
        <v>354</v>
      </c>
      <c r="I17" t="s">
        <v>355</v>
      </c>
      <c r="J17" s="1">
        <v>45412</v>
      </c>
      <c r="K17">
        <v>100</v>
      </c>
      <c r="L17" t="s">
        <v>29</v>
      </c>
      <c r="M17" t="s">
        <v>15</v>
      </c>
    </row>
    <row r="18" spans="1:13" x14ac:dyDescent="0.35">
      <c r="A18" s="1">
        <v>45317</v>
      </c>
      <c r="B18" s="2">
        <v>0.49063657407407407</v>
      </c>
      <c r="C18">
        <v>582197</v>
      </c>
      <c r="D18" t="s">
        <v>713</v>
      </c>
      <c r="E18" t="s">
        <v>714</v>
      </c>
      <c r="F18" t="s">
        <v>175</v>
      </c>
      <c r="G18" t="s">
        <v>173</v>
      </c>
      <c r="H18" t="s">
        <v>173</v>
      </c>
      <c r="I18" t="s">
        <v>174</v>
      </c>
      <c r="J18" s="1">
        <v>45412</v>
      </c>
      <c r="K18">
        <v>60</v>
      </c>
      <c r="L18" t="s">
        <v>14</v>
      </c>
      <c r="M18" t="s">
        <v>15</v>
      </c>
    </row>
    <row r="19" spans="1:13" x14ac:dyDescent="0.35">
      <c r="A19" s="1">
        <v>45296</v>
      </c>
      <c r="B19" s="2">
        <v>0.66033564814814816</v>
      </c>
      <c r="C19">
        <v>548103</v>
      </c>
      <c r="D19" t="s">
        <v>702</v>
      </c>
      <c r="E19" t="s">
        <v>780</v>
      </c>
      <c r="F19" t="s">
        <v>556</v>
      </c>
      <c r="G19" t="s">
        <v>554</v>
      </c>
      <c r="H19" t="s">
        <v>35</v>
      </c>
      <c r="I19" t="s">
        <v>555</v>
      </c>
      <c r="J19" s="1">
        <v>45388</v>
      </c>
      <c r="K19">
        <v>60</v>
      </c>
      <c r="L19" t="s">
        <v>14</v>
      </c>
      <c r="M19" t="s">
        <v>24</v>
      </c>
    </row>
    <row r="20" spans="1:13" x14ac:dyDescent="0.35">
      <c r="A20" s="1">
        <v>45315</v>
      </c>
      <c r="B20" s="2">
        <v>0.45792824074074073</v>
      </c>
      <c r="C20">
        <v>508747</v>
      </c>
      <c r="D20" t="s">
        <v>708</v>
      </c>
      <c r="E20" t="s">
        <v>747</v>
      </c>
      <c r="F20" t="s">
        <v>215</v>
      </c>
      <c r="G20" t="s">
        <v>212</v>
      </c>
      <c r="H20" t="s">
        <v>213</v>
      </c>
      <c r="I20" t="s">
        <v>214</v>
      </c>
      <c r="J20" s="1">
        <v>45409</v>
      </c>
      <c r="K20">
        <v>30</v>
      </c>
      <c r="L20" t="s">
        <v>14</v>
      </c>
      <c r="M20" t="s">
        <v>24</v>
      </c>
    </row>
    <row r="21" spans="1:13" x14ac:dyDescent="0.35">
      <c r="A21" s="1">
        <v>45322</v>
      </c>
      <c r="B21" s="2">
        <v>0.7044907407407407</v>
      </c>
      <c r="C21">
        <v>500292</v>
      </c>
      <c r="D21" t="s">
        <v>713</v>
      </c>
      <c r="E21" t="s">
        <v>712</v>
      </c>
      <c r="F21" t="s">
        <v>112</v>
      </c>
      <c r="G21" t="s">
        <v>109</v>
      </c>
      <c r="H21" t="s">
        <v>110</v>
      </c>
      <c r="I21" t="s">
        <v>111</v>
      </c>
      <c r="J21" s="1">
        <v>45400</v>
      </c>
      <c r="K21">
        <v>250</v>
      </c>
      <c r="L21" t="s">
        <v>38</v>
      </c>
      <c r="M21" t="s">
        <v>15</v>
      </c>
    </row>
    <row r="22" spans="1:13" x14ac:dyDescent="0.35">
      <c r="A22" s="1">
        <v>45296</v>
      </c>
      <c r="B22" s="2">
        <v>0.60528935185185184</v>
      </c>
      <c r="C22">
        <v>501223</v>
      </c>
      <c r="D22" t="s">
        <v>713</v>
      </c>
      <c r="E22" t="s">
        <v>712</v>
      </c>
      <c r="F22" t="s">
        <v>575</v>
      </c>
      <c r="G22" t="s">
        <v>572</v>
      </c>
      <c r="H22" t="s">
        <v>573</v>
      </c>
      <c r="I22" t="s">
        <v>574</v>
      </c>
      <c r="J22" s="1">
        <v>45399</v>
      </c>
      <c r="K22">
        <v>20</v>
      </c>
      <c r="L22" t="s">
        <v>14</v>
      </c>
      <c r="M22" t="s">
        <v>15</v>
      </c>
    </row>
    <row r="23" spans="1:13" x14ac:dyDescent="0.35">
      <c r="A23" s="1">
        <v>45300</v>
      </c>
      <c r="B23" s="2">
        <v>0.74156250000000001</v>
      </c>
      <c r="C23">
        <v>533664</v>
      </c>
      <c r="D23" t="s">
        <v>713</v>
      </c>
      <c r="E23" t="s">
        <v>712</v>
      </c>
      <c r="F23" t="s">
        <v>427</v>
      </c>
      <c r="G23" t="s">
        <v>424</v>
      </c>
      <c r="H23" t="s">
        <v>425</v>
      </c>
      <c r="I23" t="s">
        <v>426</v>
      </c>
      <c r="J23" s="1">
        <v>45392</v>
      </c>
      <c r="K23">
        <v>20</v>
      </c>
      <c r="L23" t="s">
        <v>14</v>
      </c>
      <c r="M23" t="s">
        <v>15</v>
      </c>
    </row>
    <row r="24" spans="1:13" x14ac:dyDescent="0.35">
      <c r="A24" s="1">
        <v>45325</v>
      </c>
      <c r="B24" s="2">
        <v>0.75340277777777775</v>
      </c>
      <c r="C24">
        <v>550723</v>
      </c>
      <c r="D24" t="s">
        <v>713</v>
      </c>
      <c r="E24" t="s">
        <v>712</v>
      </c>
      <c r="F24" t="s">
        <v>37</v>
      </c>
      <c r="G24" t="s">
        <v>34</v>
      </c>
      <c r="H24" t="s">
        <v>35</v>
      </c>
      <c r="I24" t="s">
        <v>36</v>
      </c>
      <c r="J24" s="1">
        <v>45409</v>
      </c>
      <c r="K24">
        <v>30</v>
      </c>
      <c r="L24" t="s">
        <v>38</v>
      </c>
      <c r="M24" t="s">
        <v>15</v>
      </c>
    </row>
    <row r="25" spans="1:13" x14ac:dyDescent="0.35">
      <c r="A25" s="1">
        <v>45296</v>
      </c>
      <c r="B25" s="2">
        <v>0.65493055555555557</v>
      </c>
      <c r="C25">
        <v>564135</v>
      </c>
      <c r="D25" t="s">
        <v>713</v>
      </c>
      <c r="E25" t="s">
        <v>712</v>
      </c>
      <c r="F25" t="s">
        <v>560</v>
      </c>
      <c r="G25" t="s">
        <v>557</v>
      </c>
      <c r="H25" t="s">
        <v>558</v>
      </c>
      <c r="I25" t="s">
        <v>559</v>
      </c>
      <c r="J25" s="1">
        <v>45406</v>
      </c>
      <c r="K25">
        <v>20</v>
      </c>
      <c r="L25" t="s">
        <v>14</v>
      </c>
      <c r="M25" t="s">
        <v>15</v>
      </c>
    </row>
    <row r="26" spans="1:13" x14ac:dyDescent="0.35">
      <c r="A26" s="1">
        <v>45323</v>
      </c>
      <c r="B26" s="2">
        <v>0.86186342592592602</v>
      </c>
      <c r="C26">
        <v>521633</v>
      </c>
      <c r="D26" t="s">
        <v>722</v>
      </c>
      <c r="E26" t="s">
        <v>753</v>
      </c>
      <c r="F26" t="s">
        <v>81</v>
      </c>
      <c r="G26" t="s">
        <v>78</v>
      </c>
      <c r="H26" t="s">
        <v>79</v>
      </c>
      <c r="I26" t="s">
        <v>80</v>
      </c>
      <c r="J26" s="1">
        <v>45411</v>
      </c>
      <c r="K26">
        <v>40</v>
      </c>
      <c r="L26" t="s">
        <v>14</v>
      </c>
      <c r="M26" t="s">
        <v>24</v>
      </c>
    </row>
    <row r="27" spans="1:13" x14ac:dyDescent="0.35">
      <c r="A27" s="1">
        <v>45314</v>
      </c>
      <c r="B27" s="2">
        <v>0.35731481481481481</v>
      </c>
      <c r="C27">
        <v>560436</v>
      </c>
      <c r="D27" t="s">
        <v>722</v>
      </c>
      <c r="E27" t="s">
        <v>753</v>
      </c>
      <c r="F27" t="s">
        <v>258</v>
      </c>
      <c r="G27" t="s">
        <v>255</v>
      </c>
      <c r="H27" t="s">
        <v>256</v>
      </c>
      <c r="I27" t="s">
        <v>257</v>
      </c>
      <c r="J27" s="1">
        <v>45395</v>
      </c>
      <c r="K27">
        <v>50</v>
      </c>
      <c r="L27" t="s">
        <v>14</v>
      </c>
      <c r="M27" t="s">
        <v>15</v>
      </c>
    </row>
    <row r="28" spans="1:13" x14ac:dyDescent="0.35">
      <c r="A28" s="1">
        <v>45302</v>
      </c>
      <c r="B28" s="2">
        <v>0.50146990740740738</v>
      </c>
      <c r="C28">
        <v>545664</v>
      </c>
      <c r="D28" t="s">
        <v>734</v>
      </c>
      <c r="E28" t="s">
        <v>767</v>
      </c>
      <c r="F28" t="s">
        <v>380</v>
      </c>
      <c r="G28" t="s">
        <v>377</v>
      </c>
      <c r="H28" t="s">
        <v>378</v>
      </c>
      <c r="I28" t="s">
        <v>379</v>
      </c>
      <c r="J28" s="1">
        <v>45406</v>
      </c>
      <c r="K28">
        <v>50</v>
      </c>
      <c r="L28" t="s">
        <v>14</v>
      </c>
      <c r="M28" t="s">
        <v>24</v>
      </c>
    </row>
    <row r="29" spans="1:13" x14ac:dyDescent="0.35">
      <c r="A29" s="1">
        <v>45297</v>
      </c>
      <c r="B29" s="2">
        <v>0.74124999999999996</v>
      </c>
      <c r="C29">
        <v>511575</v>
      </c>
      <c r="D29" t="s">
        <v>708</v>
      </c>
      <c r="E29" t="s">
        <v>776</v>
      </c>
      <c r="F29" t="s">
        <v>493</v>
      </c>
      <c r="G29" t="s">
        <v>490</v>
      </c>
      <c r="H29" t="s">
        <v>491</v>
      </c>
      <c r="I29" t="s">
        <v>492</v>
      </c>
      <c r="J29" s="1">
        <v>45442</v>
      </c>
      <c r="K29">
        <v>50</v>
      </c>
      <c r="L29" t="s">
        <v>14</v>
      </c>
      <c r="M29" t="s">
        <v>15</v>
      </c>
    </row>
    <row r="30" spans="1:13" x14ac:dyDescent="0.35">
      <c r="A30" s="1">
        <v>45324</v>
      </c>
      <c r="B30" s="2">
        <v>0.85993055555555553</v>
      </c>
      <c r="C30">
        <v>554350</v>
      </c>
      <c r="D30" t="s">
        <v>711</v>
      </c>
      <c r="E30" t="s">
        <v>717</v>
      </c>
      <c r="F30" t="s">
        <v>54</v>
      </c>
      <c r="G30" t="s">
        <v>51</v>
      </c>
      <c r="H30" t="s">
        <v>52</v>
      </c>
      <c r="I30" t="s">
        <v>53</v>
      </c>
      <c r="J30" s="1">
        <v>45406</v>
      </c>
      <c r="K30">
        <v>50</v>
      </c>
      <c r="L30" t="s">
        <v>29</v>
      </c>
      <c r="M30" t="s">
        <v>15</v>
      </c>
    </row>
    <row r="31" spans="1:13" x14ac:dyDescent="0.35">
      <c r="A31" s="1">
        <v>45296</v>
      </c>
      <c r="B31" s="2">
        <v>0.60159722222222223</v>
      </c>
      <c r="C31">
        <v>516884</v>
      </c>
      <c r="D31" t="s">
        <v>708</v>
      </c>
      <c r="E31" t="s">
        <v>777</v>
      </c>
      <c r="F31" t="s">
        <v>586</v>
      </c>
      <c r="G31" t="s">
        <v>584</v>
      </c>
      <c r="H31" t="s">
        <v>248</v>
      </c>
      <c r="I31" t="s">
        <v>585</v>
      </c>
      <c r="K31">
        <v>50</v>
      </c>
      <c r="L31" t="s">
        <v>14</v>
      </c>
      <c r="M31" t="s">
        <v>15</v>
      </c>
    </row>
    <row r="32" spans="1:13" x14ac:dyDescent="0.35">
      <c r="A32" s="1">
        <v>45296</v>
      </c>
      <c r="B32" s="2">
        <v>0.80753472222222233</v>
      </c>
      <c r="C32">
        <v>518931</v>
      </c>
      <c r="D32" t="s">
        <v>708</v>
      </c>
      <c r="E32" t="s">
        <v>777</v>
      </c>
      <c r="F32" t="s">
        <v>525</v>
      </c>
      <c r="G32" t="s">
        <v>522</v>
      </c>
      <c r="H32" t="s">
        <v>523</v>
      </c>
      <c r="I32" t="s">
        <v>524</v>
      </c>
      <c r="J32" s="1">
        <v>45329</v>
      </c>
      <c r="K32">
        <v>50</v>
      </c>
      <c r="L32" t="s">
        <v>14</v>
      </c>
      <c r="M32" t="s">
        <v>15</v>
      </c>
    </row>
    <row r="33" spans="1:13" x14ac:dyDescent="0.35">
      <c r="A33" s="1">
        <v>45314</v>
      </c>
      <c r="B33" s="2">
        <v>0.34826388888888887</v>
      </c>
      <c r="C33">
        <v>500089</v>
      </c>
      <c r="D33" t="s">
        <v>703</v>
      </c>
      <c r="E33" t="s">
        <v>754</v>
      </c>
      <c r="F33" t="s">
        <v>262</v>
      </c>
      <c r="G33" t="s">
        <v>259</v>
      </c>
      <c r="H33" t="s">
        <v>260</v>
      </c>
      <c r="I33" t="s">
        <v>261</v>
      </c>
      <c r="K33">
        <v>30</v>
      </c>
      <c r="L33" t="s">
        <v>14</v>
      </c>
      <c r="M33" t="s">
        <v>15</v>
      </c>
    </row>
    <row r="34" spans="1:13" x14ac:dyDescent="0.35">
      <c r="A34" s="1">
        <v>45296</v>
      </c>
      <c r="B34" s="2">
        <v>0.41953703703703704</v>
      </c>
      <c r="C34">
        <v>563730</v>
      </c>
      <c r="D34" t="s">
        <v>703</v>
      </c>
      <c r="E34" t="s">
        <v>786</v>
      </c>
      <c r="F34" t="s">
        <v>690</v>
      </c>
      <c r="G34" t="s">
        <v>687</v>
      </c>
      <c r="H34" t="s">
        <v>688</v>
      </c>
      <c r="I34" t="s">
        <v>689</v>
      </c>
      <c r="J34" s="1">
        <v>45395</v>
      </c>
      <c r="K34">
        <v>30</v>
      </c>
      <c r="L34" t="s">
        <v>14</v>
      </c>
      <c r="M34" t="s">
        <v>24</v>
      </c>
    </row>
    <row r="35" spans="1:13" x14ac:dyDescent="0.35">
      <c r="A35" s="1">
        <v>45324</v>
      </c>
      <c r="B35" s="2">
        <v>0.65155092592592589</v>
      </c>
      <c r="C35">
        <v>505572</v>
      </c>
      <c r="D35" t="s">
        <v>703</v>
      </c>
      <c r="E35" t="s">
        <v>718</v>
      </c>
      <c r="F35" t="s">
        <v>65</v>
      </c>
      <c r="G35" t="s">
        <v>63</v>
      </c>
      <c r="H35" t="s">
        <v>63</v>
      </c>
      <c r="I35" t="s">
        <v>64</v>
      </c>
      <c r="J35" s="1">
        <v>45400</v>
      </c>
      <c r="K35">
        <v>50</v>
      </c>
      <c r="L35" t="s">
        <v>14</v>
      </c>
      <c r="M35" t="s">
        <v>15</v>
      </c>
    </row>
    <row r="36" spans="1:13" x14ac:dyDescent="0.35">
      <c r="A36" s="1">
        <v>45324</v>
      </c>
      <c r="B36" s="2">
        <v>0.62812499999999993</v>
      </c>
      <c r="C36">
        <v>542780</v>
      </c>
      <c r="D36" t="s">
        <v>713</v>
      </c>
      <c r="E36" t="s">
        <v>719</v>
      </c>
      <c r="F36" t="s">
        <v>69</v>
      </c>
      <c r="G36" t="s">
        <v>66</v>
      </c>
      <c r="H36" t="s">
        <v>67</v>
      </c>
      <c r="I36" t="s">
        <v>68</v>
      </c>
      <c r="J36" s="1">
        <v>45349</v>
      </c>
      <c r="K36">
        <v>30</v>
      </c>
      <c r="L36" t="s">
        <v>38</v>
      </c>
      <c r="M36" t="s">
        <v>15</v>
      </c>
    </row>
    <row r="37" spans="1:13" x14ac:dyDescent="0.35">
      <c r="A37" s="1">
        <v>45321</v>
      </c>
      <c r="B37" s="2">
        <v>0.58318287037037042</v>
      </c>
      <c r="C37">
        <v>581180</v>
      </c>
      <c r="D37" t="s">
        <v>713</v>
      </c>
      <c r="E37" t="s">
        <v>719</v>
      </c>
      <c r="F37" t="s">
        <v>120</v>
      </c>
      <c r="G37" t="s">
        <v>117</v>
      </c>
      <c r="H37" t="s">
        <v>118</v>
      </c>
      <c r="I37" t="s">
        <v>119</v>
      </c>
      <c r="J37" s="1">
        <v>45406</v>
      </c>
      <c r="K37">
        <v>80</v>
      </c>
      <c r="L37" t="s">
        <v>38</v>
      </c>
      <c r="M37" t="s">
        <v>24</v>
      </c>
    </row>
    <row r="38" spans="1:13" x14ac:dyDescent="0.35">
      <c r="A38" s="1">
        <v>45301</v>
      </c>
      <c r="B38" s="2">
        <v>0.65182870370370372</v>
      </c>
      <c r="C38">
        <v>524991</v>
      </c>
      <c r="D38" t="s">
        <v>703</v>
      </c>
      <c r="E38" t="s">
        <v>770</v>
      </c>
      <c r="F38" t="s">
        <v>396</v>
      </c>
      <c r="G38" t="s">
        <v>393</v>
      </c>
      <c r="H38" t="s">
        <v>394</v>
      </c>
      <c r="I38" t="s">
        <v>395</v>
      </c>
      <c r="J38" s="1">
        <v>45397</v>
      </c>
      <c r="K38">
        <v>120</v>
      </c>
      <c r="L38" t="s">
        <v>14</v>
      </c>
      <c r="M38" t="s">
        <v>24</v>
      </c>
    </row>
    <row r="39" spans="1:13" x14ac:dyDescent="0.35">
      <c r="A39" s="1">
        <v>45316</v>
      </c>
      <c r="B39" s="2">
        <v>0.52824074074074068</v>
      </c>
      <c r="C39">
        <v>520449</v>
      </c>
      <c r="D39" t="s">
        <v>702</v>
      </c>
      <c r="E39" t="s">
        <v>728</v>
      </c>
      <c r="F39" t="s">
        <v>195</v>
      </c>
      <c r="G39" t="s">
        <v>192</v>
      </c>
      <c r="H39" t="s">
        <v>193</v>
      </c>
      <c r="I39" t="s">
        <v>194</v>
      </c>
      <c r="J39" s="1">
        <v>45392</v>
      </c>
      <c r="K39">
        <v>40</v>
      </c>
      <c r="L39" t="s">
        <v>14</v>
      </c>
      <c r="M39" t="s">
        <v>15</v>
      </c>
    </row>
    <row r="40" spans="1:13" x14ac:dyDescent="0.35">
      <c r="A40" s="1">
        <v>45322</v>
      </c>
      <c r="B40" s="2">
        <v>0.9512152777777777</v>
      </c>
      <c r="C40">
        <v>532946</v>
      </c>
      <c r="D40" t="s">
        <v>702</v>
      </c>
      <c r="E40" t="s">
        <v>728</v>
      </c>
      <c r="F40" t="s">
        <v>104</v>
      </c>
      <c r="G40" t="s">
        <v>101</v>
      </c>
      <c r="H40" t="s">
        <v>102</v>
      </c>
      <c r="I40" t="s">
        <v>103</v>
      </c>
      <c r="J40" s="1">
        <v>45399</v>
      </c>
      <c r="K40">
        <v>100</v>
      </c>
      <c r="L40" t="s">
        <v>29</v>
      </c>
      <c r="M40" t="s">
        <v>15</v>
      </c>
    </row>
    <row r="41" spans="1:13" x14ac:dyDescent="0.35">
      <c r="A41" s="1">
        <v>45323</v>
      </c>
      <c r="B41" s="2">
        <v>0.62771990740740746</v>
      </c>
      <c r="C41">
        <v>509427</v>
      </c>
      <c r="D41" t="s">
        <v>724</v>
      </c>
      <c r="E41" t="s">
        <v>725</v>
      </c>
      <c r="F41" t="s">
        <v>93</v>
      </c>
      <c r="G41" t="s">
        <v>90</v>
      </c>
      <c r="H41" t="s">
        <v>91</v>
      </c>
      <c r="I41" t="s">
        <v>92</v>
      </c>
      <c r="J41" s="1">
        <v>45399</v>
      </c>
      <c r="K41">
        <v>40</v>
      </c>
      <c r="L41" t="s">
        <v>14</v>
      </c>
      <c r="M41" t="s">
        <v>15</v>
      </c>
    </row>
    <row r="42" spans="1:13" x14ac:dyDescent="0.35">
      <c r="A42" s="1">
        <v>45297</v>
      </c>
      <c r="B42" s="2">
        <v>0.37789351851851855</v>
      </c>
      <c r="C42">
        <v>500361</v>
      </c>
      <c r="D42" t="s">
        <v>708</v>
      </c>
      <c r="E42" t="s">
        <v>750</v>
      </c>
      <c r="F42" t="s">
        <v>517</v>
      </c>
      <c r="G42" t="s">
        <v>514</v>
      </c>
      <c r="H42" t="s">
        <v>515</v>
      </c>
      <c r="I42" t="s">
        <v>516</v>
      </c>
      <c r="J42" s="1">
        <v>45406</v>
      </c>
      <c r="K42">
        <v>30</v>
      </c>
      <c r="L42" t="s">
        <v>14</v>
      </c>
      <c r="M42" t="s">
        <v>15</v>
      </c>
    </row>
    <row r="43" spans="1:13" x14ac:dyDescent="0.35">
      <c r="A43" s="1">
        <v>45299</v>
      </c>
      <c r="B43" s="2">
        <v>0.51200231481481484</v>
      </c>
      <c r="C43">
        <v>504446</v>
      </c>
      <c r="D43" t="s">
        <v>708</v>
      </c>
      <c r="E43" t="s">
        <v>750</v>
      </c>
      <c r="F43" t="s">
        <v>459</v>
      </c>
      <c r="G43" t="s">
        <v>456</v>
      </c>
      <c r="H43" t="s">
        <v>457</v>
      </c>
      <c r="I43" t="s">
        <v>458</v>
      </c>
      <c r="J43" s="1">
        <v>45467</v>
      </c>
      <c r="K43">
        <v>100</v>
      </c>
      <c r="L43" t="s">
        <v>14</v>
      </c>
      <c r="M43" t="s">
        <v>15</v>
      </c>
    </row>
    <row r="44" spans="1:13" x14ac:dyDescent="0.35">
      <c r="A44" s="1">
        <v>45296</v>
      </c>
      <c r="B44" s="2">
        <v>0.50482638888888887</v>
      </c>
      <c r="C44">
        <v>549484</v>
      </c>
      <c r="D44" t="s">
        <v>708</v>
      </c>
      <c r="E44" t="s">
        <v>750</v>
      </c>
      <c r="F44" t="s">
        <v>609</v>
      </c>
      <c r="G44" t="s">
        <v>606</v>
      </c>
      <c r="H44" t="s">
        <v>607</v>
      </c>
      <c r="I44" t="s">
        <v>608</v>
      </c>
      <c r="J44" s="1">
        <v>45392</v>
      </c>
      <c r="K44">
        <v>50</v>
      </c>
      <c r="L44" t="s">
        <v>29</v>
      </c>
      <c r="M44" t="s">
        <v>15</v>
      </c>
    </row>
    <row r="45" spans="1:13" x14ac:dyDescent="0.35">
      <c r="A45" s="1">
        <v>45314</v>
      </c>
      <c r="B45" s="2">
        <v>0.62281249999999999</v>
      </c>
      <c r="C45">
        <v>561132</v>
      </c>
      <c r="D45" t="s">
        <v>708</v>
      </c>
      <c r="E45" t="s">
        <v>750</v>
      </c>
      <c r="F45" t="s">
        <v>227</v>
      </c>
      <c r="G45" t="s">
        <v>224</v>
      </c>
      <c r="H45" t="s">
        <v>225</v>
      </c>
      <c r="I45" t="s">
        <v>226</v>
      </c>
      <c r="J45" s="1">
        <v>45341</v>
      </c>
      <c r="K45">
        <v>20</v>
      </c>
      <c r="L45" t="s">
        <v>14</v>
      </c>
      <c r="M45" t="s">
        <v>15</v>
      </c>
    </row>
    <row r="46" spans="1:13" x14ac:dyDescent="0.35">
      <c r="A46" s="1">
        <v>45297</v>
      </c>
      <c r="B46" s="2">
        <v>0.80898148148148152</v>
      </c>
      <c r="C46">
        <v>550297</v>
      </c>
      <c r="D46" t="s">
        <v>724</v>
      </c>
      <c r="E46" t="s">
        <v>723</v>
      </c>
      <c r="F46" t="s">
        <v>489</v>
      </c>
      <c r="G46" t="s">
        <v>486</v>
      </c>
      <c r="H46" t="s">
        <v>487</v>
      </c>
      <c r="I46" t="s">
        <v>488</v>
      </c>
      <c r="J46" s="1">
        <v>45406</v>
      </c>
      <c r="K46">
        <v>50</v>
      </c>
      <c r="L46" t="s">
        <v>29</v>
      </c>
      <c r="M46" t="s">
        <v>15</v>
      </c>
    </row>
    <row r="47" spans="1:13" x14ac:dyDescent="0.35">
      <c r="A47" s="1">
        <v>45323</v>
      </c>
      <c r="B47" s="2">
        <v>0.69641203703703702</v>
      </c>
      <c r="C47">
        <v>560129</v>
      </c>
      <c r="D47" t="s">
        <v>724</v>
      </c>
      <c r="E47" t="s">
        <v>723</v>
      </c>
      <c r="F47" t="s">
        <v>89</v>
      </c>
      <c r="G47" t="s">
        <v>86</v>
      </c>
      <c r="H47" t="s">
        <v>87</v>
      </c>
      <c r="I47" t="s">
        <v>88</v>
      </c>
      <c r="J47" s="1">
        <v>45392</v>
      </c>
      <c r="K47">
        <v>150</v>
      </c>
      <c r="L47" t="s">
        <v>38</v>
      </c>
      <c r="M47" t="s">
        <v>15</v>
      </c>
    </row>
    <row r="48" spans="1:13" x14ac:dyDescent="0.35">
      <c r="A48" s="1">
        <v>45313</v>
      </c>
      <c r="B48" s="2">
        <v>0.90747685185185178</v>
      </c>
      <c r="C48">
        <v>502615</v>
      </c>
      <c r="D48" t="s">
        <v>722</v>
      </c>
      <c r="E48" t="s">
        <v>756</v>
      </c>
      <c r="F48" t="s">
        <v>277</v>
      </c>
      <c r="G48" t="s">
        <v>274</v>
      </c>
      <c r="H48" t="s">
        <v>275</v>
      </c>
      <c r="I48" t="s">
        <v>276</v>
      </c>
      <c r="J48" s="1">
        <v>45409</v>
      </c>
      <c r="K48">
        <v>400</v>
      </c>
      <c r="L48" t="s">
        <v>29</v>
      </c>
      <c r="M48" t="s">
        <v>15</v>
      </c>
    </row>
    <row r="49" spans="1:13" x14ac:dyDescent="0.35">
      <c r="A49" s="1">
        <v>45296</v>
      </c>
      <c r="B49" s="2">
        <v>0.4523726851851852</v>
      </c>
      <c r="C49">
        <v>581429</v>
      </c>
      <c r="D49" t="s">
        <v>703</v>
      </c>
      <c r="E49" t="s">
        <v>784</v>
      </c>
      <c r="F49" t="s">
        <v>641</v>
      </c>
      <c r="G49" t="s">
        <v>638</v>
      </c>
      <c r="H49" t="s">
        <v>639</v>
      </c>
      <c r="I49" t="s">
        <v>640</v>
      </c>
      <c r="J49" s="1">
        <v>45399</v>
      </c>
      <c r="K49">
        <v>20</v>
      </c>
      <c r="L49" t="s">
        <v>14</v>
      </c>
      <c r="M49" t="s">
        <v>15</v>
      </c>
    </row>
    <row r="50" spans="1:13" x14ac:dyDescent="0.35">
      <c r="A50" s="1">
        <v>45324</v>
      </c>
      <c r="B50" s="2">
        <v>0.26348379629629631</v>
      </c>
      <c r="C50">
        <v>500980</v>
      </c>
      <c r="D50" t="s">
        <v>713</v>
      </c>
      <c r="E50" t="s">
        <v>720</v>
      </c>
      <c r="F50" t="s">
        <v>77</v>
      </c>
      <c r="G50" t="s">
        <v>74</v>
      </c>
      <c r="H50" t="s">
        <v>75</v>
      </c>
      <c r="I50" t="s">
        <v>76</v>
      </c>
      <c r="J50" s="1">
        <v>45412</v>
      </c>
      <c r="K50">
        <v>40</v>
      </c>
      <c r="L50" t="s">
        <v>38</v>
      </c>
      <c r="M50" t="s">
        <v>15</v>
      </c>
    </row>
    <row r="51" spans="1:13" x14ac:dyDescent="0.35">
      <c r="A51" s="1">
        <v>45296</v>
      </c>
      <c r="B51" s="2">
        <v>0.45077546296296295</v>
      </c>
      <c r="C51">
        <v>561117</v>
      </c>
      <c r="D51" t="s">
        <v>713</v>
      </c>
      <c r="E51" t="s">
        <v>720</v>
      </c>
      <c r="F51" t="s">
        <v>644</v>
      </c>
      <c r="G51" t="s">
        <v>642</v>
      </c>
      <c r="H51" t="s">
        <v>122</v>
      </c>
      <c r="I51" t="s">
        <v>643</v>
      </c>
      <c r="J51" s="1">
        <v>45389</v>
      </c>
      <c r="K51">
        <v>20</v>
      </c>
      <c r="L51" t="s">
        <v>14</v>
      </c>
      <c r="M51" t="s">
        <v>15</v>
      </c>
    </row>
    <row r="52" spans="1:13" x14ac:dyDescent="0.35">
      <c r="A52" s="1">
        <v>45324</v>
      </c>
      <c r="B52" s="2">
        <v>0.47084490740740742</v>
      </c>
      <c r="C52">
        <v>563663</v>
      </c>
      <c r="D52" t="s">
        <v>713</v>
      </c>
      <c r="E52" t="s">
        <v>720</v>
      </c>
      <c r="F52" t="s">
        <v>73</v>
      </c>
      <c r="G52" t="s">
        <v>70</v>
      </c>
      <c r="H52" t="s">
        <v>71</v>
      </c>
      <c r="I52" t="s">
        <v>72</v>
      </c>
      <c r="J52" s="1">
        <v>45406</v>
      </c>
      <c r="K52">
        <v>80</v>
      </c>
      <c r="L52" t="s">
        <v>14</v>
      </c>
      <c r="M52" t="s">
        <v>15</v>
      </c>
    </row>
    <row r="53" spans="1:13" x14ac:dyDescent="0.35">
      <c r="A53" s="1">
        <v>45299</v>
      </c>
      <c r="B53" s="2">
        <v>0.51149305555555558</v>
      </c>
      <c r="C53">
        <v>504465</v>
      </c>
      <c r="D53" t="s">
        <v>708</v>
      </c>
      <c r="E53" t="s">
        <v>709</v>
      </c>
      <c r="F53" t="s">
        <v>463</v>
      </c>
      <c r="G53" t="s">
        <v>460</v>
      </c>
      <c r="H53" t="s">
        <v>461</v>
      </c>
      <c r="I53" t="s">
        <v>462</v>
      </c>
      <c r="J53" s="1">
        <v>45383</v>
      </c>
      <c r="K53">
        <v>200</v>
      </c>
      <c r="L53" t="s">
        <v>14</v>
      </c>
      <c r="M53" t="s">
        <v>15</v>
      </c>
    </row>
    <row r="54" spans="1:13" x14ac:dyDescent="0.35">
      <c r="A54" s="1">
        <v>45323</v>
      </c>
      <c r="B54" s="2">
        <v>0.45582175925925927</v>
      </c>
      <c r="C54">
        <v>531589</v>
      </c>
      <c r="D54" t="s">
        <v>708</v>
      </c>
      <c r="E54" t="s">
        <v>709</v>
      </c>
      <c r="F54" t="s">
        <v>100</v>
      </c>
      <c r="G54" t="s">
        <v>97</v>
      </c>
      <c r="H54" t="s">
        <v>98</v>
      </c>
      <c r="I54" t="s">
        <v>99</v>
      </c>
      <c r="J54" s="1">
        <v>45389</v>
      </c>
      <c r="K54">
        <v>40</v>
      </c>
      <c r="L54" t="s">
        <v>29</v>
      </c>
      <c r="M54" t="s">
        <v>24</v>
      </c>
    </row>
    <row r="55" spans="1:13" x14ac:dyDescent="0.35">
      <c r="A55" s="1">
        <v>45326</v>
      </c>
      <c r="B55" s="2">
        <v>0.72144675925925927</v>
      </c>
      <c r="C55">
        <v>532822</v>
      </c>
      <c r="D55" t="s">
        <v>708</v>
      </c>
      <c r="E55" t="s">
        <v>709</v>
      </c>
      <c r="F55" t="s">
        <v>23</v>
      </c>
      <c r="G55" t="s">
        <v>20</v>
      </c>
      <c r="H55" t="s">
        <v>21</v>
      </c>
      <c r="I55" t="s">
        <v>22</v>
      </c>
      <c r="J55" s="1">
        <v>45389</v>
      </c>
      <c r="K55">
        <v>50</v>
      </c>
      <c r="L55" t="s">
        <v>14</v>
      </c>
      <c r="M55" t="s">
        <v>24</v>
      </c>
    </row>
    <row r="56" spans="1:13" x14ac:dyDescent="0.35">
      <c r="A56" s="1">
        <v>45320</v>
      </c>
      <c r="B56" s="2">
        <v>0.71190972222222226</v>
      </c>
      <c r="C56">
        <v>549145</v>
      </c>
      <c r="D56" t="s">
        <v>708</v>
      </c>
      <c r="E56" t="s">
        <v>709</v>
      </c>
      <c r="F56" t="s">
        <v>144</v>
      </c>
      <c r="G56" t="s">
        <v>141</v>
      </c>
      <c r="H56" t="s">
        <v>142</v>
      </c>
      <c r="I56" t="s">
        <v>143</v>
      </c>
      <c r="J56" s="1">
        <v>45392</v>
      </c>
      <c r="K56">
        <v>90</v>
      </c>
      <c r="L56" t="s">
        <v>29</v>
      </c>
      <c r="M56" t="s">
        <v>15</v>
      </c>
    </row>
    <row r="57" spans="1:13" x14ac:dyDescent="0.35">
      <c r="A57" s="1">
        <v>45303</v>
      </c>
      <c r="B57" s="2">
        <v>2.5798611111111109E-2</v>
      </c>
      <c r="C57">
        <v>551477</v>
      </c>
      <c r="D57" t="s">
        <v>708</v>
      </c>
      <c r="E57" t="s">
        <v>709</v>
      </c>
      <c r="F57" t="s">
        <v>376</v>
      </c>
      <c r="G57" t="s">
        <v>373</v>
      </c>
      <c r="H57" t="s">
        <v>374</v>
      </c>
      <c r="I57" t="s">
        <v>375</v>
      </c>
      <c r="J57" s="1">
        <v>45403</v>
      </c>
      <c r="K57">
        <v>30</v>
      </c>
      <c r="L57" t="s">
        <v>29</v>
      </c>
      <c r="M57" t="s">
        <v>24</v>
      </c>
    </row>
    <row r="58" spans="1:13" x14ac:dyDescent="0.35">
      <c r="A58" s="1">
        <v>45325</v>
      </c>
      <c r="B58" s="2">
        <v>0.81653935185185189</v>
      </c>
      <c r="C58">
        <v>501394</v>
      </c>
      <c r="D58" t="s">
        <v>711</v>
      </c>
      <c r="E58" t="s">
        <v>710</v>
      </c>
      <c r="F58" t="s">
        <v>33</v>
      </c>
      <c r="G58" t="s">
        <v>30</v>
      </c>
      <c r="H58" t="s">
        <v>31</v>
      </c>
      <c r="I58" t="s">
        <v>32</v>
      </c>
      <c r="J58" s="1">
        <v>45411</v>
      </c>
      <c r="K58">
        <v>50</v>
      </c>
      <c r="L58" t="s">
        <v>14</v>
      </c>
      <c r="M58" t="s">
        <v>15</v>
      </c>
    </row>
    <row r="59" spans="1:13" x14ac:dyDescent="0.35">
      <c r="A59" s="1">
        <v>45299</v>
      </c>
      <c r="B59" s="2">
        <v>0.71327546296296296</v>
      </c>
      <c r="C59">
        <v>518783</v>
      </c>
      <c r="D59" t="s">
        <v>711</v>
      </c>
      <c r="E59" t="s">
        <v>710</v>
      </c>
      <c r="F59" t="s">
        <v>443</v>
      </c>
      <c r="G59" t="s">
        <v>440</v>
      </c>
      <c r="H59" t="s">
        <v>441</v>
      </c>
      <c r="I59" t="s">
        <v>442</v>
      </c>
      <c r="J59" s="1">
        <v>45401</v>
      </c>
      <c r="K59">
        <v>30</v>
      </c>
      <c r="L59" t="s">
        <v>29</v>
      </c>
      <c r="M59" t="s">
        <v>15</v>
      </c>
    </row>
    <row r="60" spans="1:13" x14ac:dyDescent="0.35">
      <c r="A60" s="1">
        <v>45314</v>
      </c>
      <c r="B60" s="2">
        <v>0.41715277777777776</v>
      </c>
      <c r="C60">
        <v>554251</v>
      </c>
      <c r="D60" t="s">
        <v>727</v>
      </c>
      <c r="E60" t="s">
        <v>751</v>
      </c>
      <c r="F60" t="s">
        <v>250</v>
      </c>
      <c r="G60" t="s">
        <v>247</v>
      </c>
      <c r="H60" t="s">
        <v>248</v>
      </c>
      <c r="I60" t="s">
        <v>249</v>
      </c>
      <c r="J60" s="1">
        <v>45357</v>
      </c>
      <c r="K60">
        <v>30</v>
      </c>
      <c r="L60" t="s">
        <v>14</v>
      </c>
      <c r="M60" t="s">
        <v>15</v>
      </c>
    </row>
    <row r="61" spans="1:13" x14ac:dyDescent="0.35">
      <c r="A61" s="1">
        <v>45296</v>
      </c>
      <c r="B61" s="2">
        <v>0.42405092592592591</v>
      </c>
      <c r="C61">
        <v>560697</v>
      </c>
      <c r="D61" t="s">
        <v>727</v>
      </c>
      <c r="E61" t="s">
        <v>751</v>
      </c>
      <c r="F61" t="s">
        <v>671</v>
      </c>
      <c r="G61" t="s">
        <v>669</v>
      </c>
      <c r="H61" t="s">
        <v>229</v>
      </c>
      <c r="I61" t="s">
        <v>670</v>
      </c>
      <c r="K61">
        <v>30</v>
      </c>
      <c r="L61" t="s">
        <v>38</v>
      </c>
      <c r="M61" t="s">
        <v>15</v>
      </c>
    </row>
    <row r="62" spans="1:13" x14ac:dyDescent="0.35">
      <c r="A62" s="1">
        <v>45296</v>
      </c>
      <c r="B62" s="2">
        <v>0.44465277777777779</v>
      </c>
      <c r="C62">
        <v>509985</v>
      </c>
      <c r="D62" t="s">
        <v>713</v>
      </c>
      <c r="E62" t="s">
        <v>766</v>
      </c>
      <c r="F62" t="s">
        <v>652</v>
      </c>
      <c r="G62" t="s">
        <v>649</v>
      </c>
      <c r="H62" t="s">
        <v>650</v>
      </c>
      <c r="I62" t="s">
        <v>651</v>
      </c>
      <c r="J62" s="1">
        <v>45327</v>
      </c>
      <c r="K62">
        <v>100</v>
      </c>
      <c r="L62" t="s">
        <v>14</v>
      </c>
      <c r="M62" t="s">
        <v>15</v>
      </c>
    </row>
    <row r="63" spans="1:13" x14ac:dyDescent="0.35">
      <c r="A63" s="1">
        <v>45303</v>
      </c>
      <c r="B63" s="2">
        <v>0.54524305555555552</v>
      </c>
      <c r="C63">
        <v>561039</v>
      </c>
      <c r="D63" t="s">
        <v>713</v>
      </c>
      <c r="E63" t="s">
        <v>766</v>
      </c>
      <c r="F63" t="s">
        <v>372</v>
      </c>
      <c r="G63" t="s">
        <v>369</v>
      </c>
      <c r="H63" t="s">
        <v>370</v>
      </c>
      <c r="I63" t="s">
        <v>371</v>
      </c>
      <c r="K63">
        <v>70</v>
      </c>
      <c r="L63" t="s">
        <v>14</v>
      </c>
      <c r="M63" t="s">
        <v>15</v>
      </c>
    </row>
    <row r="64" spans="1:13" x14ac:dyDescent="0.35">
      <c r="A64" s="1">
        <v>45316</v>
      </c>
      <c r="B64" s="2">
        <v>0.69275462962962964</v>
      </c>
      <c r="C64">
        <v>517523</v>
      </c>
      <c r="D64" t="s">
        <v>706</v>
      </c>
      <c r="E64" t="s">
        <v>742</v>
      </c>
      <c r="F64" t="s">
        <v>191</v>
      </c>
      <c r="G64" t="s">
        <v>188</v>
      </c>
      <c r="H64" t="s">
        <v>189</v>
      </c>
      <c r="I64" t="s">
        <v>190</v>
      </c>
      <c r="J64" s="1">
        <v>45357</v>
      </c>
      <c r="K64">
        <v>20</v>
      </c>
      <c r="L64" t="s">
        <v>14</v>
      </c>
      <c r="M64" t="s">
        <v>15</v>
      </c>
    </row>
    <row r="65" spans="1:13" x14ac:dyDescent="0.35">
      <c r="A65" s="1">
        <v>45302</v>
      </c>
      <c r="B65" s="2">
        <v>0.41233796296296293</v>
      </c>
      <c r="C65">
        <v>518832</v>
      </c>
      <c r="D65" t="s">
        <v>706</v>
      </c>
      <c r="E65" t="s">
        <v>742</v>
      </c>
      <c r="F65" t="s">
        <v>292</v>
      </c>
      <c r="G65" t="s">
        <v>289</v>
      </c>
      <c r="H65" t="s">
        <v>290</v>
      </c>
      <c r="I65" t="s">
        <v>291</v>
      </c>
      <c r="J65" s="1">
        <v>45344</v>
      </c>
      <c r="K65">
        <v>50</v>
      </c>
      <c r="L65" t="s">
        <v>14</v>
      </c>
      <c r="M65" t="s">
        <v>15</v>
      </c>
    </row>
    <row r="66" spans="1:13" x14ac:dyDescent="0.35">
      <c r="A66" s="1">
        <v>45296</v>
      </c>
      <c r="B66" s="2">
        <v>0.4420486111111111</v>
      </c>
      <c r="C66">
        <v>580838</v>
      </c>
      <c r="D66" t="s">
        <v>706</v>
      </c>
      <c r="E66" t="s">
        <v>742</v>
      </c>
      <c r="F66" t="s">
        <v>656</v>
      </c>
      <c r="G66" t="s">
        <v>653</v>
      </c>
      <c r="H66" t="s">
        <v>654</v>
      </c>
      <c r="I66" t="s">
        <v>655</v>
      </c>
      <c r="J66" s="1">
        <v>45029</v>
      </c>
      <c r="K66">
        <v>150</v>
      </c>
      <c r="L66" t="s">
        <v>38</v>
      </c>
      <c r="M66" t="s">
        <v>15</v>
      </c>
    </row>
    <row r="67" spans="1:13" x14ac:dyDescent="0.35">
      <c r="A67" s="1">
        <v>45296</v>
      </c>
      <c r="B67" s="2">
        <v>0.48017361111111106</v>
      </c>
      <c r="C67">
        <v>519137</v>
      </c>
      <c r="D67" t="s">
        <v>716</v>
      </c>
      <c r="E67" t="s">
        <v>745</v>
      </c>
      <c r="F67" t="s">
        <v>625</v>
      </c>
      <c r="G67" t="s">
        <v>622</v>
      </c>
      <c r="H67" t="s">
        <v>623</v>
      </c>
      <c r="I67" t="s">
        <v>624</v>
      </c>
      <c r="J67" s="1">
        <v>45391</v>
      </c>
      <c r="K67">
        <v>60</v>
      </c>
      <c r="L67" t="s">
        <v>14</v>
      </c>
      <c r="M67" t="s">
        <v>24</v>
      </c>
    </row>
    <row r="68" spans="1:13" x14ac:dyDescent="0.35">
      <c r="A68" s="1">
        <v>45315</v>
      </c>
      <c r="B68" s="2">
        <v>0.7162384259259259</v>
      </c>
      <c r="C68">
        <v>548860</v>
      </c>
      <c r="D68" t="s">
        <v>716</v>
      </c>
      <c r="E68" t="s">
        <v>745</v>
      </c>
      <c r="F68" t="s">
        <v>207</v>
      </c>
      <c r="G68" t="s">
        <v>204</v>
      </c>
      <c r="H68" t="s">
        <v>205</v>
      </c>
      <c r="I68" t="s">
        <v>206</v>
      </c>
      <c r="J68" s="1">
        <v>45395</v>
      </c>
      <c r="K68">
        <v>30</v>
      </c>
      <c r="L68" t="s">
        <v>14</v>
      </c>
      <c r="M68" t="s">
        <v>15</v>
      </c>
    </row>
    <row r="69" spans="1:13" x14ac:dyDescent="0.35">
      <c r="A69" s="1">
        <v>45296</v>
      </c>
      <c r="B69" s="2">
        <v>0.78600694444444441</v>
      </c>
      <c r="C69">
        <v>582560</v>
      </c>
      <c r="D69" t="s">
        <v>716</v>
      </c>
      <c r="E69" t="s">
        <v>745</v>
      </c>
      <c r="F69" t="s">
        <v>529</v>
      </c>
      <c r="G69" t="s">
        <v>526</v>
      </c>
      <c r="H69" t="s">
        <v>527</v>
      </c>
      <c r="I69" t="s">
        <v>528</v>
      </c>
      <c r="J69" s="1">
        <v>45400</v>
      </c>
      <c r="K69">
        <v>30</v>
      </c>
      <c r="L69" t="s">
        <v>14</v>
      </c>
      <c r="M69" t="s">
        <v>15</v>
      </c>
    </row>
    <row r="70" spans="1:13" x14ac:dyDescent="0.35">
      <c r="A70" s="1">
        <v>45313</v>
      </c>
      <c r="B70" s="2">
        <v>0.77878472222222228</v>
      </c>
      <c r="C70">
        <v>502015</v>
      </c>
      <c r="D70" t="s">
        <v>739</v>
      </c>
      <c r="E70" t="s">
        <v>748</v>
      </c>
      <c r="F70" t="s">
        <v>288</v>
      </c>
      <c r="G70" t="s">
        <v>285</v>
      </c>
      <c r="H70" t="s">
        <v>286</v>
      </c>
      <c r="I70" t="s">
        <v>287</v>
      </c>
      <c r="J70" s="1">
        <v>45407</v>
      </c>
      <c r="K70">
        <v>40</v>
      </c>
      <c r="L70" t="s">
        <v>14</v>
      </c>
      <c r="M70" t="s">
        <v>15</v>
      </c>
    </row>
    <row r="71" spans="1:13" x14ac:dyDescent="0.35">
      <c r="A71" s="1">
        <v>45315</v>
      </c>
      <c r="B71" s="2">
        <v>0.44793981481481482</v>
      </c>
      <c r="C71">
        <v>518440</v>
      </c>
      <c r="D71" t="s">
        <v>739</v>
      </c>
      <c r="E71" t="s">
        <v>748</v>
      </c>
      <c r="F71" t="s">
        <v>219</v>
      </c>
      <c r="G71" t="s">
        <v>216</v>
      </c>
      <c r="H71" t="s">
        <v>217</v>
      </c>
      <c r="I71" t="s">
        <v>218</v>
      </c>
      <c r="J71" s="1">
        <v>45399</v>
      </c>
      <c r="K71">
        <v>30</v>
      </c>
      <c r="L71" t="s">
        <v>14</v>
      </c>
      <c r="M71" t="s">
        <v>15</v>
      </c>
    </row>
    <row r="72" spans="1:13" x14ac:dyDescent="0.35">
      <c r="A72" s="1">
        <v>45313</v>
      </c>
      <c r="B72" s="2">
        <v>0.94423611111111105</v>
      </c>
      <c r="C72">
        <v>519204</v>
      </c>
      <c r="D72" t="s">
        <v>739</v>
      </c>
      <c r="E72" t="s">
        <v>748</v>
      </c>
      <c r="F72" t="s">
        <v>269</v>
      </c>
      <c r="G72" t="s">
        <v>267</v>
      </c>
      <c r="H72" t="s">
        <v>244</v>
      </c>
      <c r="I72" t="s">
        <v>268</v>
      </c>
      <c r="J72" s="1">
        <v>45409</v>
      </c>
      <c r="K72">
        <v>40</v>
      </c>
      <c r="L72" t="s">
        <v>38</v>
      </c>
      <c r="M72" t="s">
        <v>15</v>
      </c>
    </row>
    <row r="73" spans="1:13" x14ac:dyDescent="0.35">
      <c r="A73" s="1">
        <v>45296</v>
      </c>
      <c r="B73" s="2">
        <v>0.45732638888888894</v>
      </c>
      <c r="C73">
        <v>528122</v>
      </c>
      <c r="D73" t="s">
        <v>739</v>
      </c>
      <c r="E73" t="s">
        <v>748</v>
      </c>
      <c r="F73" t="s">
        <v>637</v>
      </c>
      <c r="G73" t="s">
        <v>634</v>
      </c>
      <c r="H73" t="s">
        <v>635</v>
      </c>
      <c r="I73" t="s">
        <v>636</v>
      </c>
      <c r="J73" s="1">
        <v>45401</v>
      </c>
      <c r="K73">
        <v>30</v>
      </c>
      <c r="L73" t="s">
        <v>14</v>
      </c>
      <c r="M73" t="s">
        <v>24</v>
      </c>
    </row>
    <row r="74" spans="1:13" x14ac:dyDescent="0.35">
      <c r="A74" s="1">
        <v>45296</v>
      </c>
      <c r="B74" s="2">
        <v>0.57399305555555558</v>
      </c>
      <c r="C74">
        <v>580554</v>
      </c>
      <c r="D74" t="s">
        <v>703</v>
      </c>
      <c r="E74" t="s">
        <v>782</v>
      </c>
      <c r="F74" t="s">
        <v>593</v>
      </c>
      <c r="G74" t="s">
        <v>590</v>
      </c>
      <c r="H74" t="s">
        <v>591</v>
      </c>
      <c r="I74" t="s">
        <v>592</v>
      </c>
      <c r="J74" s="1">
        <v>45406</v>
      </c>
      <c r="K74">
        <v>60</v>
      </c>
      <c r="L74" t="s">
        <v>14</v>
      </c>
      <c r="M74" t="s">
        <v>15</v>
      </c>
    </row>
    <row r="75" spans="1:13" x14ac:dyDescent="0.35">
      <c r="A75" s="1">
        <v>45299</v>
      </c>
      <c r="B75" s="2">
        <v>0.55982638888888892</v>
      </c>
      <c r="C75">
        <v>518474</v>
      </c>
      <c r="D75" t="s">
        <v>739</v>
      </c>
      <c r="E75" t="s">
        <v>774</v>
      </c>
      <c r="F75" t="s">
        <v>455</v>
      </c>
      <c r="G75" t="s">
        <v>452</v>
      </c>
      <c r="H75" t="s">
        <v>453</v>
      </c>
      <c r="I75" t="s">
        <v>454</v>
      </c>
      <c r="J75" s="1">
        <v>45388</v>
      </c>
      <c r="K75">
        <v>60</v>
      </c>
      <c r="L75" t="s">
        <v>38</v>
      </c>
      <c r="M75" t="s">
        <v>15</v>
      </c>
    </row>
    <row r="76" spans="1:13" x14ac:dyDescent="0.35">
      <c r="A76" s="1">
        <v>45298</v>
      </c>
      <c r="B76" s="2">
        <v>0.54428240740740741</v>
      </c>
      <c r="C76">
        <v>580470</v>
      </c>
      <c r="D76" t="s">
        <v>739</v>
      </c>
      <c r="E76" t="s">
        <v>774</v>
      </c>
      <c r="F76" t="s">
        <v>478</v>
      </c>
      <c r="G76" t="s">
        <v>476</v>
      </c>
      <c r="H76" t="s">
        <v>162</v>
      </c>
      <c r="I76" t="s">
        <v>477</v>
      </c>
      <c r="J76" s="1">
        <v>45395</v>
      </c>
      <c r="K76">
        <v>50</v>
      </c>
      <c r="L76" t="s">
        <v>14</v>
      </c>
      <c r="M76" t="s">
        <v>24</v>
      </c>
    </row>
    <row r="77" spans="1:13" x14ac:dyDescent="0.35">
      <c r="A77" s="1">
        <v>45296</v>
      </c>
      <c r="B77" s="2">
        <v>0.41975694444444445</v>
      </c>
      <c r="C77">
        <v>503313</v>
      </c>
      <c r="D77" t="s">
        <v>702</v>
      </c>
      <c r="E77" t="s">
        <v>768</v>
      </c>
      <c r="F77" t="s">
        <v>686</v>
      </c>
      <c r="G77" t="s">
        <v>98</v>
      </c>
      <c r="H77" t="s">
        <v>684</v>
      </c>
      <c r="I77" t="s">
        <v>685</v>
      </c>
      <c r="J77" s="1">
        <v>45391</v>
      </c>
      <c r="K77">
        <v>70</v>
      </c>
      <c r="L77" t="s">
        <v>14</v>
      </c>
      <c r="M77" t="s">
        <v>15</v>
      </c>
    </row>
    <row r="78" spans="1:13" x14ac:dyDescent="0.35">
      <c r="A78" s="1">
        <v>45296</v>
      </c>
      <c r="B78" s="2">
        <v>0.46140046296296294</v>
      </c>
      <c r="C78">
        <v>539959</v>
      </c>
      <c r="D78" t="s">
        <v>702</v>
      </c>
      <c r="E78" t="s">
        <v>768</v>
      </c>
      <c r="F78" t="s">
        <v>629</v>
      </c>
      <c r="G78" t="s">
        <v>626</v>
      </c>
      <c r="H78" t="s">
        <v>627</v>
      </c>
      <c r="I78" t="s">
        <v>628</v>
      </c>
      <c r="J78" s="1">
        <v>45406</v>
      </c>
      <c r="K78">
        <v>80</v>
      </c>
      <c r="L78" t="s">
        <v>14</v>
      </c>
      <c r="M78" t="s">
        <v>15</v>
      </c>
    </row>
    <row r="79" spans="1:13" x14ac:dyDescent="0.35">
      <c r="A79" s="1">
        <v>45301</v>
      </c>
      <c r="B79" s="2">
        <v>0.3621180555555556</v>
      </c>
      <c r="C79">
        <v>553073</v>
      </c>
      <c r="D79" t="s">
        <v>702</v>
      </c>
      <c r="E79" t="s">
        <v>768</v>
      </c>
      <c r="F79" t="s">
        <v>419</v>
      </c>
      <c r="G79" t="s">
        <v>417</v>
      </c>
      <c r="H79" t="s">
        <v>406</v>
      </c>
      <c r="I79" t="s">
        <v>418</v>
      </c>
      <c r="J79" s="1">
        <v>45313</v>
      </c>
      <c r="K79">
        <v>120</v>
      </c>
      <c r="L79" t="s">
        <v>14</v>
      </c>
      <c r="M79" t="s">
        <v>15</v>
      </c>
    </row>
    <row r="80" spans="1:13" x14ac:dyDescent="0.35">
      <c r="A80" s="1">
        <v>45302</v>
      </c>
      <c r="B80" s="2">
        <v>0.32127314814814817</v>
      </c>
      <c r="C80">
        <v>564235</v>
      </c>
      <c r="D80" t="s">
        <v>702</v>
      </c>
      <c r="E80" t="s">
        <v>768</v>
      </c>
      <c r="F80" t="s">
        <v>384</v>
      </c>
      <c r="G80" t="s">
        <v>381</v>
      </c>
      <c r="H80" t="s">
        <v>382</v>
      </c>
      <c r="I80" t="s">
        <v>383</v>
      </c>
      <c r="J80" s="1">
        <v>45395</v>
      </c>
      <c r="K80">
        <v>20</v>
      </c>
      <c r="L80" t="s">
        <v>38</v>
      </c>
      <c r="M80" t="s">
        <v>24</v>
      </c>
    </row>
    <row r="81" spans="1:13" x14ac:dyDescent="0.35">
      <c r="A81" s="1">
        <v>45316</v>
      </c>
      <c r="B81" s="2">
        <v>2.5162037037037038E-2</v>
      </c>
      <c r="C81">
        <v>535409</v>
      </c>
      <c r="D81" t="s">
        <v>702</v>
      </c>
      <c r="E81" t="s">
        <v>744</v>
      </c>
      <c r="F81" t="s">
        <v>203</v>
      </c>
      <c r="G81" t="s">
        <v>200</v>
      </c>
      <c r="H81" t="s">
        <v>201</v>
      </c>
      <c r="I81" t="s">
        <v>202</v>
      </c>
      <c r="J81" s="1">
        <v>45388</v>
      </c>
      <c r="K81">
        <v>30</v>
      </c>
      <c r="L81" t="s">
        <v>14</v>
      </c>
      <c r="M81" t="s">
        <v>15</v>
      </c>
    </row>
    <row r="82" spans="1:13" x14ac:dyDescent="0.35">
      <c r="A82" s="1">
        <v>45297</v>
      </c>
      <c r="B82" s="2">
        <v>0.43168981481481478</v>
      </c>
      <c r="C82">
        <v>551861</v>
      </c>
      <c r="D82" t="s">
        <v>702</v>
      </c>
      <c r="E82" t="s">
        <v>744</v>
      </c>
      <c r="F82" t="s">
        <v>509</v>
      </c>
      <c r="G82" t="s">
        <v>506</v>
      </c>
      <c r="H82" t="s">
        <v>507</v>
      </c>
      <c r="I82" t="s">
        <v>508</v>
      </c>
      <c r="J82" s="1">
        <v>45391</v>
      </c>
      <c r="K82">
        <v>30</v>
      </c>
      <c r="L82" t="s">
        <v>14</v>
      </c>
      <c r="M82" t="s">
        <v>15</v>
      </c>
    </row>
    <row r="83" spans="1:13" x14ac:dyDescent="0.35">
      <c r="A83" s="1">
        <v>45321</v>
      </c>
      <c r="B83" s="2">
        <v>0.44366898148148143</v>
      </c>
      <c r="C83">
        <v>582568</v>
      </c>
      <c r="D83" t="s">
        <v>708</v>
      </c>
      <c r="E83" t="s">
        <v>732</v>
      </c>
      <c r="F83" t="s">
        <v>132</v>
      </c>
      <c r="G83" t="s">
        <v>129</v>
      </c>
      <c r="H83" t="s">
        <v>130</v>
      </c>
      <c r="I83" t="s">
        <v>131</v>
      </c>
      <c r="J83" s="1">
        <v>45406</v>
      </c>
      <c r="K83">
        <v>40</v>
      </c>
      <c r="L83" t="s">
        <v>14</v>
      </c>
      <c r="M83" t="s">
        <v>24</v>
      </c>
    </row>
    <row r="84" spans="1:13" x14ac:dyDescent="0.35">
      <c r="A84" s="1">
        <v>45301</v>
      </c>
      <c r="B84" s="2">
        <v>0.41858796296296297</v>
      </c>
      <c r="C84">
        <v>581438</v>
      </c>
      <c r="D84" t="s">
        <v>734</v>
      </c>
      <c r="E84" t="s">
        <v>771</v>
      </c>
      <c r="F84" t="s">
        <v>412</v>
      </c>
      <c r="G84" t="s">
        <v>409</v>
      </c>
      <c r="H84" t="s">
        <v>410</v>
      </c>
      <c r="I84" t="s">
        <v>411</v>
      </c>
      <c r="J84" s="1">
        <v>45393</v>
      </c>
      <c r="K84">
        <v>30</v>
      </c>
      <c r="L84" t="s">
        <v>38</v>
      </c>
      <c r="M84" t="s">
        <v>15</v>
      </c>
    </row>
    <row r="85" spans="1:13" x14ac:dyDescent="0.35">
      <c r="A85" s="1">
        <v>45296</v>
      </c>
      <c r="B85" s="2">
        <v>0.44190972222222219</v>
      </c>
      <c r="C85">
        <v>582408</v>
      </c>
      <c r="D85" t="s">
        <v>734</v>
      </c>
      <c r="E85" t="s">
        <v>771</v>
      </c>
      <c r="F85" t="s">
        <v>659</v>
      </c>
      <c r="G85" t="s">
        <v>657</v>
      </c>
      <c r="H85" t="s">
        <v>229</v>
      </c>
      <c r="I85" t="s">
        <v>658</v>
      </c>
      <c r="J85" s="1">
        <v>45392</v>
      </c>
      <c r="K85">
        <v>50</v>
      </c>
      <c r="L85" t="s">
        <v>29</v>
      </c>
      <c r="M85" t="s">
        <v>15</v>
      </c>
    </row>
    <row r="86" spans="1:13" x14ac:dyDescent="0.35">
      <c r="A86" s="1">
        <v>45324</v>
      </c>
      <c r="B86" s="2">
        <v>0.82188657407407406</v>
      </c>
      <c r="C86">
        <v>504298</v>
      </c>
      <c r="D86" t="s">
        <v>708</v>
      </c>
      <c r="E86" t="s">
        <v>707</v>
      </c>
      <c r="F86" t="s">
        <v>62</v>
      </c>
      <c r="G86" t="s">
        <v>59</v>
      </c>
      <c r="H86" t="s">
        <v>60</v>
      </c>
      <c r="I86" t="s">
        <v>61</v>
      </c>
      <c r="J86" s="1">
        <v>45388</v>
      </c>
      <c r="K86">
        <v>30</v>
      </c>
      <c r="L86" t="s">
        <v>14</v>
      </c>
      <c r="M86" t="s">
        <v>15</v>
      </c>
    </row>
    <row r="87" spans="1:13" x14ac:dyDescent="0.35">
      <c r="A87" s="1">
        <v>45301</v>
      </c>
      <c r="B87" s="2">
        <v>0.38694444444444448</v>
      </c>
      <c r="C87">
        <v>515966</v>
      </c>
      <c r="D87" t="s">
        <v>708</v>
      </c>
      <c r="E87" t="s">
        <v>707</v>
      </c>
      <c r="F87" t="s">
        <v>416</v>
      </c>
      <c r="G87" t="s">
        <v>413</v>
      </c>
      <c r="H87" t="s">
        <v>414</v>
      </c>
      <c r="I87" t="s">
        <v>415</v>
      </c>
      <c r="J87" s="1">
        <v>45402</v>
      </c>
      <c r="K87">
        <v>70</v>
      </c>
      <c r="L87" t="s">
        <v>14</v>
      </c>
      <c r="M87" t="s">
        <v>15</v>
      </c>
    </row>
    <row r="88" spans="1:13" x14ac:dyDescent="0.35">
      <c r="A88" s="1">
        <v>45325</v>
      </c>
      <c r="B88" s="2">
        <v>0.89254629629629623</v>
      </c>
      <c r="C88">
        <v>516535</v>
      </c>
      <c r="D88" t="s">
        <v>708</v>
      </c>
      <c r="E88" t="s">
        <v>707</v>
      </c>
      <c r="F88" t="s">
        <v>28</v>
      </c>
      <c r="G88" t="s">
        <v>25</v>
      </c>
      <c r="H88" t="s">
        <v>26</v>
      </c>
      <c r="I88" t="s">
        <v>27</v>
      </c>
      <c r="J88" s="1">
        <v>45343</v>
      </c>
      <c r="K88">
        <v>30</v>
      </c>
      <c r="L88" t="s">
        <v>29</v>
      </c>
      <c r="M88" t="s">
        <v>24</v>
      </c>
    </row>
    <row r="89" spans="1:13" x14ac:dyDescent="0.35">
      <c r="A89" s="1">
        <v>45324</v>
      </c>
      <c r="B89" s="2">
        <v>0.85592592592592587</v>
      </c>
      <c r="C89">
        <v>517778</v>
      </c>
      <c r="D89" t="s">
        <v>708</v>
      </c>
      <c r="E89" t="s">
        <v>707</v>
      </c>
      <c r="F89" t="s">
        <v>58</v>
      </c>
      <c r="G89" t="s">
        <v>55</v>
      </c>
      <c r="H89" t="s">
        <v>56</v>
      </c>
      <c r="I89" t="s">
        <v>57</v>
      </c>
      <c r="J89" s="1">
        <v>45407</v>
      </c>
      <c r="K89">
        <v>30</v>
      </c>
      <c r="L89" t="s">
        <v>14</v>
      </c>
      <c r="M89" t="s">
        <v>15</v>
      </c>
    </row>
    <row r="90" spans="1:13" x14ac:dyDescent="0.35">
      <c r="A90" s="1">
        <v>45326</v>
      </c>
      <c r="B90" s="2">
        <v>0.8518634259259259</v>
      </c>
      <c r="C90">
        <v>518058</v>
      </c>
      <c r="D90" t="s">
        <v>708</v>
      </c>
      <c r="E90" t="s">
        <v>707</v>
      </c>
      <c r="F90" t="s">
        <v>19</v>
      </c>
      <c r="G90" t="s">
        <v>16</v>
      </c>
      <c r="H90" t="s">
        <v>17</v>
      </c>
      <c r="I90" t="s">
        <v>18</v>
      </c>
      <c r="J90" s="1">
        <v>45387</v>
      </c>
      <c r="K90">
        <v>40</v>
      </c>
      <c r="L90" t="s">
        <v>14</v>
      </c>
      <c r="M90" t="s">
        <v>15</v>
      </c>
    </row>
    <row r="91" spans="1:13" x14ac:dyDescent="0.35">
      <c r="A91" s="1">
        <v>45308</v>
      </c>
      <c r="B91" s="2">
        <v>0.53841435185185182</v>
      </c>
      <c r="C91">
        <v>545494</v>
      </c>
      <c r="D91" t="s">
        <v>708</v>
      </c>
      <c r="E91" t="s">
        <v>707</v>
      </c>
      <c r="F91" t="s">
        <v>323</v>
      </c>
      <c r="G91" t="s">
        <v>320</v>
      </c>
      <c r="H91" t="s">
        <v>321</v>
      </c>
      <c r="I91" t="s">
        <v>322</v>
      </c>
      <c r="J91" s="1">
        <v>45404</v>
      </c>
      <c r="K91">
        <v>20</v>
      </c>
      <c r="L91" t="s">
        <v>14</v>
      </c>
      <c r="M91" t="s">
        <v>15</v>
      </c>
    </row>
    <row r="92" spans="1:13" x14ac:dyDescent="0.35">
      <c r="A92" s="1">
        <v>45300</v>
      </c>
      <c r="B92" s="2">
        <v>0.4583564814814815</v>
      </c>
      <c r="C92">
        <v>590133</v>
      </c>
      <c r="D92" t="s">
        <v>708</v>
      </c>
      <c r="E92" t="s">
        <v>707</v>
      </c>
      <c r="F92" t="s">
        <v>435</v>
      </c>
      <c r="G92" t="s">
        <v>432</v>
      </c>
      <c r="H92" t="s">
        <v>433</v>
      </c>
      <c r="I92" t="s">
        <v>434</v>
      </c>
      <c r="J92" s="1">
        <v>45392</v>
      </c>
      <c r="K92">
        <v>100</v>
      </c>
      <c r="L92" t="s">
        <v>14</v>
      </c>
      <c r="M92" t="s">
        <v>15</v>
      </c>
    </row>
    <row r="93" spans="1:13" x14ac:dyDescent="0.35">
      <c r="A93" s="1">
        <v>45299</v>
      </c>
      <c r="B93" s="2">
        <v>0.69263888888888892</v>
      </c>
      <c r="C93">
        <v>502362</v>
      </c>
      <c r="D93" t="s">
        <v>739</v>
      </c>
      <c r="E93" t="s">
        <v>773</v>
      </c>
      <c r="F93" t="s">
        <v>447</v>
      </c>
      <c r="G93" t="s">
        <v>444</v>
      </c>
      <c r="H93" t="s">
        <v>445</v>
      </c>
      <c r="I93" t="s">
        <v>446</v>
      </c>
      <c r="J93" s="1">
        <v>45329</v>
      </c>
      <c r="K93">
        <v>30</v>
      </c>
      <c r="L93" t="s">
        <v>14</v>
      </c>
      <c r="M93" t="s">
        <v>15</v>
      </c>
    </row>
    <row r="94" spans="1:13" x14ac:dyDescent="0.35">
      <c r="A94" s="1">
        <v>45296</v>
      </c>
      <c r="B94" s="2">
        <v>0.76517361111111104</v>
      </c>
      <c r="C94">
        <v>546790</v>
      </c>
      <c r="D94" t="s">
        <v>739</v>
      </c>
      <c r="E94" t="s">
        <v>773</v>
      </c>
      <c r="F94" t="s">
        <v>537</v>
      </c>
      <c r="G94" t="s">
        <v>534</v>
      </c>
      <c r="H94" t="s">
        <v>535</v>
      </c>
      <c r="I94" t="s">
        <v>536</v>
      </c>
      <c r="J94" s="1">
        <v>45402</v>
      </c>
      <c r="K94">
        <v>120</v>
      </c>
      <c r="L94" t="s">
        <v>38</v>
      </c>
      <c r="M94" t="s">
        <v>15</v>
      </c>
    </row>
    <row r="95" spans="1:13" x14ac:dyDescent="0.35">
      <c r="A95" s="1">
        <v>45324</v>
      </c>
      <c r="B95" s="2">
        <v>0.98876157407407417</v>
      </c>
      <c r="C95">
        <v>504955</v>
      </c>
      <c r="D95" t="s">
        <v>716</v>
      </c>
      <c r="E95" t="s">
        <v>715</v>
      </c>
      <c r="F95" t="s">
        <v>50</v>
      </c>
      <c r="G95" t="s">
        <v>47</v>
      </c>
      <c r="H95" t="s">
        <v>48</v>
      </c>
      <c r="I95" t="s">
        <v>49</v>
      </c>
      <c r="J95" s="1">
        <v>45408</v>
      </c>
      <c r="K95">
        <v>30</v>
      </c>
      <c r="L95" t="s">
        <v>14</v>
      </c>
      <c r="M95" t="s">
        <v>15</v>
      </c>
    </row>
    <row r="96" spans="1:13" x14ac:dyDescent="0.35">
      <c r="A96" s="1">
        <v>45296</v>
      </c>
      <c r="B96" s="2">
        <v>0.4387152777777778</v>
      </c>
      <c r="C96">
        <v>525435</v>
      </c>
      <c r="D96" t="s">
        <v>716</v>
      </c>
      <c r="E96" t="s">
        <v>715</v>
      </c>
      <c r="F96" t="s">
        <v>663</v>
      </c>
      <c r="G96" t="s">
        <v>660</v>
      </c>
      <c r="H96" t="s">
        <v>661</v>
      </c>
      <c r="I96" t="s">
        <v>662</v>
      </c>
      <c r="J96" s="1">
        <v>45399</v>
      </c>
      <c r="K96">
        <v>60</v>
      </c>
      <c r="L96" t="s">
        <v>14</v>
      </c>
      <c r="M96" t="s">
        <v>15</v>
      </c>
    </row>
    <row r="97" spans="1:13" x14ac:dyDescent="0.35">
      <c r="A97" s="1">
        <v>45310</v>
      </c>
      <c r="B97" s="2">
        <v>0.59875</v>
      </c>
      <c r="C97">
        <v>511543</v>
      </c>
      <c r="D97" t="s">
        <v>716</v>
      </c>
      <c r="E97" t="s">
        <v>760</v>
      </c>
      <c r="F97" t="s">
        <v>311</v>
      </c>
      <c r="G97" t="s">
        <v>308</v>
      </c>
      <c r="H97" t="s">
        <v>309</v>
      </c>
      <c r="I97" t="s">
        <v>310</v>
      </c>
      <c r="J97" s="1">
        <v>45399</v>
      </c>
      <c r="K97">
        <v>30</v>
      </c>
      <c r="L97" t="s">
        <v>14</v>
      </c>
      <c r="M97" t="s">
        <v>15</v>
      </c>
    </row>
    <row r="98" spans="1:13" x14ac:dyDescent="0.35">
      <c r="A98" s="1">
        <v>45303</v>
      </c>
      <c r="B98" s="2">
        <v>0.5663541666666666</v>
      </c>
      <c r="C98">
        <v>528289</v>
      </c>
      <c r="D98" t="s">
        <v>716</v>
      </c>
      <c r="E98" t="s">
        <v>760</v>
      </c>
      <c r="F98" t="s">
        <v>368</v>
      </c>
      <c r="G98" t="s">
        <v>365</v>
      </c>
      <c r="H98" t="s">
        <v>366</v>
      </c>
      <c r="I98" t="s">
        <v>367</v>
      </c>
      <c r="J98" s="1">
        <v>45405</v>
      </c>
      <c r="K98">
        <v>30</v>
      </c>
      <c r="L98" t="s">
        <v>14</v>
      </c>
      <c r="M98" t="s">
        <v>15</v>
      </c>
    </row>
    <row r="99" spans="1:13" x14ac:dyDescent="0.35">
      <c r="A99" s="1">
        <v>45299</v>
      </c>
      <c r="B99" s="2">
        <v>0.47791666666666671</v>
      </c>
      <c r="C99">
        <v>505774</v>
      </c>
      <c r="D99" t="s">
        <v>703</v>
      </c>
      <c r="E99" t="s">
        <v>740</v>
      </c>
      <c r="F99" t="s">
        <v>467</v>
      </c>
      <c r="G99" t="s">
        <v>464</v>
      </c>
      <c r="H99" t="s">
        <v>465</v>
      </c>
      <c r="I99" t="s">
        <v>466</v>
      </c>
      <c r="J99" s="1">
        <v>45402</v>
      </c>
      <c r="K99">
        <v>100</v>
      </c>
      <c r="L99" t="s">
        <v>14</v>
      </c>
      <c r="M99" t="s">
        <v>24</v>
      </c>
    </row>
    <row r="100" spans="1:13" x14ac:dyDescent="0.35">
      <c r="A100" s="1">
        <v>45317</v>
      </c>
      <c r="B100" s="2">
        <v>0.46760416666666665</v>
      </c>
      <c r="C100">
        <v>582599</v>
      </c>
      <c r="D100" t="s">
        <v>703</v>
      </c>
      <c r="E100" t="s">
        <v>740</v>
      </c>
      <c r="F100" t="s">
        <v>179</v>
      </c>
      <c r="G100" t="s">
        <v>176</v>
      </c>
      <c r="H100" t="s">
        <v>177</v>
      </c>
      <c r="I100" t="s">
        <v>178</v>
      </c>
      <c r="J100" s="1">
        <v>45399</v>
      </c>
      <c r="K100">
        <v>30</v>
      </c>
      <c r="L100" t="s">
        <v>14</v>
      </c>
      <c r="M100" t="s">
        <v>24</v>
      </c>
    </row>
    <row r="101" spans="1:13" x14ac:dyDescent="0.35">
      <c r="A101" s="1">
        <v>45321</v>
      </c>
      <c r="B101" s="2">
        <v>0.59949074074074071</v>
      </c>
      <c r="C101">
        <v>504817</v>
      </c>
      <c r="D101" t="s">
        <v>716</v>
      </c>
      <c r="E101" t="s">
        <v>731</v>
      </c>
      <c r="F101" t="s">
        <v>116</v>
      </c>
      <c r="G101" t="s">
        <v>113</v>
      </c>
      <c r="H101" t="s">
        <v>114</v>
      </c>
      <c r="I101" t="s">
        <v>115</v>
      </c>
      <c r="J101" s="1">
        <v>45398</v>
      </c>
      <c r="K101">
        <v>30</v>
      </c>
      <c r="L101" t="s">
        <v>14</v>
      </c>
      <c r="M101" t="s">
        <v>15</v>
      </c>
    </row>
    <row r="102" spans="1:13" x14ac:dyDescent="0.35">
      <c r="A102" s="1">
        <v>45297</v>
      </c>
      <c r="B102" s="2">
        <v>0.66488425925925931</v>
      </c>
      <c r="C102">
        <v>517468</v>
      </c>
      <c r="D102" t="s">
        <v>716</v>
      </c>
      <c r="E102" t="s">
        <v>775</v>
      </c>
      <c r="F102" t="s">
        <v>501</v>
      </c>
      <c r="G102" t="s">
        <v>498</v>
      </c>
      <c r="H102" t="s">
        <v>499</v>
      </c>
      <c r="I102" t="s">
        <v>500</v>
      </c>
      <c r="J102" s="1">
        <v>45322</v>
      </c>
      <c r="K102">
        <v>50</v>
      </c>
      <c r="L102" t="s">
        <v>14</v>
      </c>
      <c r="M102" t="s">
        <v>15</v>
      </c>
    </row>
    <row r="103" spans="1:13" x14ac:dyDescent="0.35">
      <c r="A103" s="1">
        <v>45298</v>
      </c>
      <c r="B103" s="2">
        <v>0.47622685185185182</v>
      </c>
      <c r="C103">
        <v>528298</v>
      </c>
      <c r="D103" t="s">
        <v>716</v>
      </c>
      <c r="E103" t="s">
        <v>775</v>
      </c>
      <c r="F103" t="s">
        <v>481</v>
      </c>
      <c r="G103" t="s">
        <v>479</v>
      </c>
      <c r="H103" t="s">
        <v>479</v>
      </c>
      <c r="I103" t="s">
        <v>480</v>
      </c>
      <c r="J103" s="1">
        <v>45389</v>
      </c>
      <c r="K103">
        <v>20</v>
      </c>
      <c r="L103" t="s">
        <v>14</v>
      </c>
      <c r="M103" t="s">
        <v>15</v>
      </c>
    </row>
    <row r="104" spans="1:13" x14ac:dyDescent="0.35">
      <c r="A104" s="1">
        <v>45296</v>
      </c>
      <c r="B104" s="2">
        <v>0.6048958333333333</v>
      </c>
      <c r="C104">
        <v>518161</v>
      </c>
      <c r="D104" t="s">
        <v>703</v>
      </c>
      <c r="E104" t="s">
        <v>781</v>
      </c>
      <c r="F104" t="s">
        <v>579</v>
      </c>
      <c r="G104" t="s">
        <v>576</v>
      </c>
      <c r="H104" t="s">
        <v>577</v>
      </c>
      <c r="I104" t="s">
        <v>578</v>
      </c>
      <c r="J104" s="1">
        <v>45399</v>
      </c>
      <c r="K104">
        <v>40</v>
      </c>
      <c r="L104" t="s">
        <v>14</v>
      </c>
      <c r="M104" t="s">
        <v>15</v>
      </c>
    </row>
    <row r="105" spans="1:13" x14ac:dyDescent="0.35">
      <c r="A105" s="1">
        <v>45306</v>
      </c>
      <c r="B105" s="2">
        <v>0.66780092592592588</v>
      </c>
      <c r="C105">
        <v>560945</v>
      </c>
      <c r="D105" t="s">
        <v>702</v>
      </c>
      <c r="E105" t="s">
        <v>763</v>
      </c>
      <c r="F105" t="s">
        <v>348</v>
      </c>
      <c r="G105" t="s">
        <v>345</v>
      </c>
      <c r="H105" t="s">
        <v>346</v>
      </c>
      <c r="I105" t="s">
        <v>347</v>
      </c>
      <c r="J105" s="1">
        <v>45336</v>
      </c>
      <c r="K105">
        <v>20</v>
      </c>
      <c r="L105" t="s">
        <v>14</v>
      </c>
      <c r="M105" t="s">
        <v>15</v>
      </c>
    </row>
    <row r="106" spans="1:13" x14ac:dyDescent="0.35">
      <c r="A106" s="1">
        <v>45313</v>
      </c>
      <c r="B106" s="2">
        <v>0.74876157407407407</v>
      </c>
      <c r="C106">
        <v>502159</v>
      </c>
      <c r="D106" t="s">
        <v>724</v>
      </c>
      <c r="E106" t="s">
        <v>749</v>
      </c>
      <c r="F106" t="s">
        <v>296</v>
      </c>
      <c r="G106" t="s">
        <v>293</v>
      </c>
      <c r="H106" t="s">
        <v>294</v>
      </c>
      <c r="I106" t="s">
        <v>295</v>
      </c>
      <c r="J106" s="1">
        <v>45456</v>
      </c>
      <c r="K106">
        <v>100</v>
      </c>
      <c r="L106" t="s">
        <v>29</v>
      </c>
      <c r="M106" t="s">
        <v>15</v>
      </c>
    </row>
    <row r="107" spans="1:13" x14ac:dyDescent="0.35">
      <c r="A107" s="1">
        <v>45314</v>
      </c>
      <c r="B107" s="2">
        <v>0.6462268518518518</v>
      </c>
      <c r="C107">
        <v>520769</v>
      </c>
      <c r="D107" t="s">
        <v>724</v>
      </c>
      <c r="E107" t="s">
        <v>749</v>
      </c>
      <c r="F107" t="s">
        <v>223</v>
      </c>
      <c r="G107" t="s">
        <v>220</v>
      </c>
      <c r="H107" t="s">
        <v>221</v>
      </c>
      <c r="I107" t="s">
        <v>222</v>
      </c>
      <c r="J107" s="1">
        <v>45404</v>
      </c>
      <c r="K107">
        <v>20</v>
      </c>
      <c r="L107" t="s">
        <v>14</v>
      </c>
      <c r="M107" t="s">
        <v>15</v>
      </c>
    </row>
    <row r="108" spans="1:13" x14ac:dyDescent="0.35">
      <c r="A108" s="1">
        <v>45296</v>
      </c>
      <c r="B108" s="2">
        <v>0.42255787037037035</v>
      </c>
      <c r="C108">
        <v>541296</v>
      </c>
      <c r="D108" t="s">
        <v>724</v>
      </c>
      <c r="E108" t="s">
        <v>749</v>
      </c>
      <c r="F108" t="s">
        <v>679</v>
      </c>
      <c r="G108" t="s">
        <v>676</v>
      </c>
      <c r="H108" t="s">
        <v>677</v>
      </c>
      <c r="I108" t="s">
        <v>678</v>
      </c>
      <c r="J108" s="1">
        <v>45411</v>
      </c>
      <c r="K108">
        <v>30</v>
      </c>
      <c r="L108" t="s">
        <v>14</v>
      </c>
      <c r="M108" t="s">
        <v>24</v>
      </c>
    </row>
    <row r="109" spans="1:13" x14ac:dyDescent="0.35">
      <c r="A109" s="1">
        <v>45307</v>
      </c>
      <c r="B109" s="2">
        <v>0.37082175925925925</v>
      </c>
      <c r="C109">
        <v>561164</v>
      </c>
      <c r="D109" t="s">
        <v>724</v>
      </c>
      <c r="E109" t="s">
        <v>749</v>
      </c>
      <c r="F109" t="s">
        <v>339</v>
      </c>
      <c r="G109" t="s">
        <v>336</v>
      </c>
      <c r="H109" t="s">
        <v>337</v>
      </c>
      <c r="I109" t="s">
        <v>338</v>
      </c>
      <c r="J109" s="1">
        <v>45392</v>
      </c>
      <c r="K109">
        <v>50</v>
      </c>
      <c r="L109" t="s">
        <v>38</v>
      </c>
      <c r="M109" t="s">
        <v>15</v>
      </c>
    </row>
    <row r="110" spans="1:13" x14ac:dyDescent="0.35">
      <c r="A110" s="1">
        <v>45307</v>
      </c>
      <c r="B110" s="2">
        <v>0.51395833333333341</v>
      </c>
      <c r="C110">
        <v>501489</v>
      </c>
      <c r="D110" t="s">
        <v>711</v>
      </c>
      <c r="E110" t="s">
        <v>762</v>
      </c>
      <c r="F110" t="s">
        <v>335</v>
      </c>
      <c r="G110" t="s">
        <v>332</v>
      </c>
      <c r="H110" t="s">
        <v>333</v>
      </c>
      <c r="I110" t="s">
        <v>334</v>
      </c>
      <c r="J110" s="1">
        <v>45404</v>
      </c>
      <c r="K110">
        <v>40</v>
      </c>
      <c r="L110" t="s">
        <v>14</v>
      </c>
      <c r="M110" t="s">
        <v>15</v>
      </c>
    </row>
    <row r="111" spans="1:13" x14ac:dyDescent="0.35">
      <c r="A111" s="1">
        <v>45323</v>
      </c>
      <c r="B111" s="2">
        <v>0.79929398148148145</v>
      </c>
      <c r="C111">
        <v>500344</v>
      </c>
      <c r="D111" t="s">
        <v>722</v>
      </c>
      <c r="E111" t="s">
        <v>721</v>
      </c>
      <c r="F111" t="s">
        <v>85</v>
      </c>
      <c r="G111" t="s">
        <v>82</v>
      </c>
      <c r="H111" t="s">
        <v>83</v>
      </c>
      <c r="I111" t="s">
        <v>84</v>
      </c>
      <c r="J111" s="1">
        <v>45391</v>
      </c>
      <c r="K111">
        <v>20</v>
      </c>
      <c r="L111" t="s">
        <v>14</v>
      </c>
      <c r="M111" t="s">
        <v>15</v>
      </c>
    </row>
    <row r="112" spans="1:13" x14ac:dyDescent="0.35">
      <c r="A112" s="1">
        <v>45308</v>
      </c>
      <c r="B112" s="2">
        <v>0.47583333333333333</v>
      </c>
      <c r="C112">
        <v>524879</v>
      </c>
      <c r="D112" t="s">
        <v>722</v>
      </c>
      <c r="E112" t="s">
        <v>721</v>
      </c>
      <c r="F112" t="s">
        <v>327</v>
      </c>
      <c r="G112" t="s">
        <v>324</v>
      </c>
      <c r="H112" t="s">
        <v>325</v>
      </c>
      <c r="I112" t="s">
        <v>326</v>
      </c>
      <c r="J112" s="1">
        <v>45409</v>
      </c>
      <c r="K112">
        <v>20</v>
      </c>
      <c r="L112" t="s">
        <v>14</v>
      </c>
      <c r="M112" t="s">
        <v>24</v>
      </c>
    </row>
    <row r="113" spans="1:13" x14ac:dyDescent="0.35">
      <c r="A113" s="1">
        <v>45317</v>
      </c>
      <c r="B113" s="2">
        <v>0.65105324074074067</v>
      </c>
      <c r="C113">
        <v>501969</v>
      </c>
      <c r="D113" t="s">
        <v>739</v>
      </c>
      <c r="E113" t="s">
        <v>738</v>
      </c>
      <c r="F113" t="s">
        <v>168</v>
      </c>
      <c r="G113" t="s">
        <v>165</v>
      </c>
      <c r="H113" t="s">
        <v>166</v>
      </c>
      <c r="I113" t="s">
        <v>167</v>
      </c>
      <c r="J113" s="1">
        <v>45406</v>
      </c>
      <c r="K113">
        <v>40</v>
      </c>
      <c r="L113" t="s">
        <v>29</v>
      </c>
      <c r="M113" t="s">
        <v>15</v>
      </c>
    </row>
    <row r="114" spans="1:13" x14ac:dyDescent="0.35">
      <c r="A114" s="1">
        <v>45296</v>
      </c>
      <c r="B114" s="2">
        <v>0.50388888888888894</v>
      </c>
      <c r="C114">
        <v>548867</v>
      </c>
      <c r="D114" t="s">
        <v>739</v>
      </c>
      <c r="E114" t="s">
        <v>738</v>
      </c>
      <c r="F114" t="s">
        <v>613</v>
      </c>
      <c r="G114" t="s">
        <v>610</v>
      </c>
      <c r="H114" t="s">
        <v>611</v>
      </c>
      <c r="I114" t="s">
        <v>612</v>
      </c>
      <c r="K114">
        <v>50</v>
      </c>
      <c r="L114" t="s">
        <v>14</v>
      </c>
      <c r="M114" t="s">
        <v>15</v>
      </c>
    </row>
    <row r="115" spans="1:13" x14ac:dyDescent="0.35">
      <c r="A115" s="1">
        <v>45296</v>
      </c>
      <c r="B115" s="2">
        <v>0.45747685185185188</v>
      </c>
      <c r="C115">
        <v>500168</v>
      </c>
      <c r="D115" t="s">
        <v>722</v>
      </c>
      <c r="E115" t="s">
        <v>737</v>
      </c>
      <c r="F115" t="s">
        <v>633</v>
      </c>
      <c r="G115" t="s">
        <v>630</v>
      </c>
      <c r="H115" t="s">
        <v>631</v>
      </c>
      <c r="I115" t="s">
        <v>632</v>
      </c>
      <c r="K115">
        <v>50</v>
      </c>
      <c r="L115" t="s">
        <v>38</v>
      </c>
      <c r="M115" t="s">
        <v>15</v>
      </c>
    </row>
    <row r="116" spans="1:13" x14ac:dyDescent="0.35">
      <c r="A116" s="1">
        <v>45317</v>
      </c>
      <c r="B116" s="2">
        <v>0.63848379629629626</v>
      </c>
      <c r="C116">
        <v>503744</v>
      </c>
      <c r="D116" t="s">
        <v>722</v>
      </c>
      <c r="E116" t="s">
        <v>737</v>
      </c>
      <c r="F116" t="s">
        <v>172</v>
      </c>
      <c r="G116" t="s">
        <v>169</v>
      </c>
      <c r="H116" t="s">
        <v>170</v>
      </c>
      <c r="I116" t="s">
        <v>171</v>
      </c>
      <c r="J116" s="1">
        <v>45392</v>
      </c>
      <c r="K116">
        <v>20</v>
      </c>
      <c r="L116" t="s">
        <v>38</v>
      </c>
      <c r="M116" t="s">
        <v>15</v>
      </c>
    </row>
    <row r="117" spans="1:13" x14ac:dyDescent="0.35">
      <c r="A117" s="1">
        <v>45316</v>
      </c>
      <c r="B117" s="2">
        <v>0.72142361111111108</v>
      </c>
      <c r="C117">
        <v>512246</v>
      </c>
      <c r="D117" t="s">
        <v>722</v>
      </c>
      <c r="E117" t="s">
        <v>737</v>
      </c>
      <c r="F117" t="s">
        <v>187</v>
      </c>
      <c r="G117" t="s">
        <v>184</v>
      </c>
      <c r="H117" t="s">
        <v>185</v>
      </c>
      <c r="I117" t="s">
        <v>186</v>
      </c>
      <c r="J117" s="1">
        <v>45381</v>
      </c>
      <c r="K117">
        <v>40</v>
      </c>
      <c r="L117" t="s">
        <v>38</v>
      </c>
      <c r="M117" t="s">
        <v>15</v>
      </c>
    </row>
    <row r="118" spans="1:13" x14ac:dyDescent="0.35">
      <c r="A118" s="1">
        <v>45317</v>
      </c>
      <c r="B118" s="2">
        <v>0.65189814814814817</v>
      </c>
      <c r="C118">
        <v>519930</v>
      </c>
      <c r="D118" t="s">
        <v>722</v>
      </c>
      <c r="E118" t="s">
        <v>737</v>
      </c>
      <c r="F118" t="s">
        <v>164</v>
      </c>
      <c r="G118" t="s">
        <v>161</v>
      </c>
      <c r="H118" t="s">
        <v>162</v>
      </c>
      <c r="I118" t="s">
        <v>163</v>
      </c>
      <c r="J118" s="1">
        <v>45406</v>
      </c>
      <c r="K118">
        <v>50</v>
      </c>
      <c r="L118" t="s">
        <v>14</v>
      </c>
      <c r="M118" t="s">
        <v>24</v>
      </c>
    </row>
    <row r="119" spans="1:13" x14ac:dyDescent="0.35">
      <c r="A119" s="1">
        <v>45296</v>
      </c>
      <c r="B119" s="2">
        <v>0.73795138888888889</v>
      </c>
      <c r="C119">
        <v>521780</v>
      </c>
      <c r="D119" t="s">
        <v>722</v>
      </c>
      <c r="E119" t="s">
        <v>737</v>
      </c>
      <c r="F119" t="s">
        <v>541</v>
      </c>
      <c r="G119" t="s">
        <v>538</v>
      </c>
      <c r="H119" t="s">
        <v>539</v>
      </c>
      <c r="I119" t="s">
        <v>540</v>
      </c>
      <c r="J119" s="1">
        <v>45399</v>
      </c>
      <c r="K119">
        <v>20</v>
      </c>
      <c r="L119" t="s">
        <v>14</v>
      </c>
      <c r="M119" t="s">
        <v>24</v>
      </c>
    </row>
    <row r="120" spans="1:13" x14ac:dyDescent="0.35">
      <c r="A120" s="1">
        <v>45297</v>
      </c>
      <c r="B120" s="2">
        <v>0.81618055555555558</v>
      </c>
      <c r="C120">
        <v>551142</v>
      </c>
      <c r="D120" t="s">
        <v>722</v>
      </c>
      <c r="E120" t="s">
        <v>737</v>
      </c>
      <c r="F120" t="s">
        <v>485</v>
      </c>
      <c r="G120" t="s">
        <v>482</v>
      </c>
      <c r="H120" t="s">
        <v>483</v>
      </c>
      <c r="I120" t="s">
        <v>484</v>
      </c>
      <c r="J120" s="1">
        <v>45402</v>
      </c>
      <c r="K120">
        <v>100</v>
      </c>
      <c r="L120" t="s">
        <v>14</v>
      </c>
      <c r="M120" t="s">
        <v>24</v>
      </c>
    </row>
    <row r="121" spans="1:13" x14ac:dyDescent="0.35">
      <c r="A121" s="1">
        <v>45313</v>
      </c>
      <c r="B121" s="2">
        <v>0.74525462962962974</v>
      </c>
      <c r="C121">
        <v>551038</v>
      </c>
      <c r="D121" t="s">
        <v>734</v>
      </c>
      <c r="E121" t="s">
        <v>758</v>
      </c>
      <c r="F121" t="s">
        <v>299</v>
      </c>
      <c r="G121" t="s">
        <v>297</v>
      </c>
      <c r="H121" t="s">
        <v>297</v>
      </c>
      <c r="I121" t="s">
        <v>298</v>
      </c>
      <c r="J121" s="1">
        <v>45399</v>
      </c>
      <c r="K121">
        <v>50</v>
      </c>
      <c r="L121" t="s">
        <v>14</v>
      </c>
      <c r="M121" t="s">
        <v>15</v>
      </c>
    </row>
    <row r="122" spans="1:13" x14ac:dyDescent="0.35">
      <c r="A122" s="1">
        <v>45299</v>
      </c>
      <c r="B122" s="2">
        <v>0.46136574074074077</v>
      </c>
      <c r="C122">
        <v>500108</v>
      </c>
      <c r="D122" t="s">
        <v>713</v>
      </c>
      <c r="E122" t="s">
        <v>729</v>
      </c>
      <c r="F122" t="s">
        <v>471</v>
      </c>
      <c r="G122" t="s">
        <v>468</v>
      </c>
      <c r="H122" t="s">
        <v>469</v>
      </c>
      <c r="I122" t="s">
        <v>470</v>
      </c>
      <c r="J122" s="1">
        <v>45392</v>
      </c>
      <c r="K122">
        <v>40</v>
      </c>
      <c r="L122" t="s">
        <v>14</v>
      </c>
      <c r="M122" t="s">
        <v>15</v>
      </c>
    </row>
    <row r="123" spans="1:13" x14ac:dyDescent="0.35">
      <c r="A123" s="1">
        <v>45308</v>
      </c>
      <c r="B123" s="2">
        <v>0.70223379629629623</v>
      </c>
      <c r="C123">
        <v>500174</v>
      </c>
      <c r="D123" t="s">
        <v>713</v>
      </c>
      <c r="E123" t="s">
        <v>729</v>
      </c>
      <c r="F123" t="s">
        <v>315</v>
      </c>
      <c r="G123" t="s">
        <v>312</v>
      </c>
      <c r="H123" t="s">
        <v>313</v>
      </c>
      <c r="I123" t="s">
        <v>314</v>
      </c>
      <c r="J123" s="1">
        <v>45399</v>
      </c>
      <c r="K123">
        <v>30</v>
      </c>
      <c r="L123" t="s">
        <v>14</v>
      </c>
      <c r="M123" t="s">
        <v>15</v>
      </c>
    </row>
    <row r="124" spans="1:13" x14ac:dyDescent="0.35">
      <c r="A124" s="1">
        <v>45299</v>
      </c>
      <c r="B124" s="2">
        <v>0.65394675925925927</v>
      </c>
      <c r="C124">
        <v>500408</v>
      </c>
      <c r="D124" t="s">
        <v>713</v>
      </c>
      <c r="E124" t="s">
        <v>729</v>
      </c>
      <c r="F124" t="s">
        <v>451</v>
      </c>
      <c r="G124" t="s">
        <v>448</v>
      </c>
      <c r="H124" t="s">
        <v>449</v>
      </c>
      <c r="I124" t="s">
        <v>450</v>
      </c>
      <c r="J124" s="1">
        <v>45402</v>
      </c>
      <c r="K124">
        <v>50</v>
      </c>
      <c r="L124" t="s">
        <v>14</v>
      </c>
      <c r="M124" t="s">
        <v>15</v>
      </c>
    </row>
    <row r="125" spans="1:13" x14ac:dyDescent="0.35">
      <c r="A125" s="1">
        <v>45322</v>
      </c>
      <c r="B125" s="2">
        <v>0.90739583333333329</v>
      </c>
      <c r="C125">
        <v>500504</v>
      </c>
      <c r="D125" t="s">
        <v>713</v>
      </c>
      <c r="E125" t="s">
        <v>729</v>
      </c>
      <c r="F125" t="s">
        <v>108</v>
      </c>
      <c r="G125" t="s">
        <v>105</v>
      </c>
      <c r="H125" t="s">
        <v>106</v>
      </c>
      <c r="I125" t="s">
        <v>107</v>
      </c>
      <c r="J125" s="1">
        <v>45399</v>
      </c>
      <c r="K125">
        <v>40</v>
      </c>
      <c r="L125" t="s">
        <v>14</v>
      </c>
      <c r="M125" t="s">
        <v>15</v>
      </c>
    </row>
    <row r="126" spans="1:13" x14ac:dyDescent="0.35">
      <c r="A126" s="1">
        <v>45306</v>
      </c>
      <c r="B126" s="2">
        <v>0.68372685185185178</v>
      </c>
      <c r="C126">
        <v>502595</v>
      </c>
      <c r="D126" t="s">
        <v>713</v>
      </c>
      <c r="E126" t="s">
        <v>729</v>
      </c>
      <c r="F126" t="s">
        <v>340</v>
      </c>
      <c r="G126" t="s">
        <v>228</v>
      </c>
      <c r="H126" t="s">
        <v>229</v>
      </c>
      <c r="I126" t="s">
        <v>230</v>
      </c>
      <c r="J126" s="1">
        <v>45393</v>
      </c>
      <c r="K126">
        <v>20</v>
      </c>
      <c r="L126" t="s">
        <v>14</v>
      </c>
      <c r="M126" t="s">
        <v>15</v>
      </c>
    </row>
    <row r="127" spans="1:13" x14ac:dyDescent="0.35">
      <c r="A127" s="1">
        <v>45296</v>
      </c>
      <c r="B127" s="2">
        <v>0.58591435185185181</v>
      </c>
      <c r="C127">
        <v>502657</v>
      </c>
      <c r="D127" t="s">
        <v>713</v>
      </c>
      <c r="E127" t="s">
        <v>729</v>
      </c>
      <c r="F127" t="s">
        <v>589</v>
      </c>
      <c r="G127" t="s">
        <v>587</v>
      </c>
      <c r="H127" t="s">
        <v>35</v>
      </c>
      <c r="I127" t="s">
        <v>588</v>
      </c>
      <c r="J127" s="1">
        <v>45390</v>
      </c>
      <c r="K127">
        <v>40</v>
      </c>
      <c r="L127" t="s">
        <v>14</v>
      </c>
      <c r="M127" t="s">
        <v>24</v>
      </c>
    </row>
    <row r="128" spans="1:13" x14ac:dyDescent="0.35">
      <c r="A128" s="1">
        <v>45296</v>
      </c>
      <c r="B128" s="2">
        <v>0.56901620370370376</v>
      </c>
      <c r="C128">
        <v>502830</v>
      </c>
      <c r="D128" t="s">
        <v>713</v>
      </c>
      <c r="E128" t="s">
        <v>729</v>
      </c>
      <c r="F128" t="s">
        <v>597</v>
      </c>
      <c r="G128" t="s">
        <v>594</v>
      </c>
      <c r="H128" t="s">
        <v>595</v>
      </c>
      <c r="I128" t="s">
        <v>596</v>
      </c>
      <c r="J128" s="1">
        <v>45383</v>
      </c>
      <c r="K128">
        <v>60</v>
      </c>
      <c r="L128" t="s">
        <v>14</v>
      </c>
      <c r="M128" t="s">
        <v>15</v>
      </c>
    </row>
    <row r="129" spans="1:13" x14ac:dyDescent="0.35">
      <c r="A129" s="1">
        <v>45321</v>
      </c>
      <c r="B129" s="2">
        <v>0.44657407407407407</v>
      </c>
      <c r="C129">
        <v>520927</v>
      </c>
      <c r="D129" t="s">
        <v>713</v>
      </c>
      <c r="E129" t="s">
        <v>729</v>
      </c>
      <c r="F129" t="s">
        <v>128</v>
      </c>
      <c r="G129" t="s">
        <v>125</v>
      </c>
      <c r="H129" t="s">
        <v>126</v>
      </c>
      <c r="I129" t="s">
        <v>127</v>
      </c>
      <c r="J129" s="1">
        <v>45406</v>
      </c>
      <c r="K129">
        <v>60</v>
      </c>
      <c r="L129" t="s">
        <v>38</v>
      </c>
      <c r="M129" t="s">
        <v>24</v>
      </c>
    </row>
    <row r="130" spans="1:13" x14ac:dyDescent="0.35">
      <c r="A130" s="1">
        <v>45301</v>
      </c>
      <c r="B130" s="2">
        <v>0.55920138888888882</v>
      </c>
      <c r="C130">
        <v>500025</v>
      </c>
      <c r="D130" t="s">
        <v>706</v>
      </c>
      <c r="E130" t="s">
        <v>735</v>
      </c>
      <c r="F130" t="s">
        <v>404</v>
      </c>
      <c r="G130" t="s">
        <v>401</v>
      </c>
      <c r="H130" t="s">
        <v>402</v>
      </c>
      <c r="I130" t="s">
        <v>403</v>
      </c>
      <c r="J130" s="1">
        <v>45405</v>
      </c>
      <c r="K130">
        <v>30</v>
      </c>
      <c r="L130" t="s">
        <v>14</v>
      </c>
      <c r="M130" t="s">
        <v>15</v>
      </c>
    </row>
    <row r="131" spans="1:13" x14ac:dyDescent="0.35">
      <c r="A131" s="1">
        <v>45314</v>
      </c>
      <c r="B131" s="2">
        <v>0.49233796296296295</v>
      </c>
      <c r="C131">
        <v>516516</v>
      </c>
      <c r="D131" t="s">
        <v>706</v>
      </c>
      <c r="E131" t="s">
        <v>735</v>
      </c>
      <c r="F131" t="s">
        <v>242</v>
      </c>
      <c r="G131" t="s">
        <v>239</v>
      </c>
      <c r="H131" t="s">
        <v>240</v>
      </c>
      <c r="I131" t="s">
        <v>241</v>
      </c>
      <c r="J131" s="1">
        <v>45392</v>
      </c>
      <c r="K131">
        <v>70</v>
      </c>
      <c r="L131" t="s">
        <v>29</v>
      </c>
      <c r="M131" t="s">
        <v>15</v>
      </c>
    </row>
    <row r="132" spans="1:13" x14ac:dyDescent="0.35">
      <c r="A132" s="1">
        <v>45320</v>
      </c>
      <c r="B132" s="2">
        <v>0.45847222222222223</v>
      </c>
      <c r="C132">
        <v>551508</v>
      </c>
      <c r="D132" t="s">
        <v>706</v>
      </c>
      <c r="E132" t="s">
        <v>735</v>
      </c>
      <c r="F132" t="s">
        <v>156</v>
      </c>
      <c r="G132" t="s">
        <v>153</v>
      </c>
      <c r="H132" t="s">
        <v>154</v>
      </c>
      <c r="I132" t="s">
        <v>155</v>
      </c>
      <c r="J132" s="1">
        <v>45392</v>
      </c>
      <c r="K132">
        <v>100</v>
      </c>
      <c r="L132" t="s">
        <v>14</v>
      </c>
      <c r="M132" t="s">
        <v>15</v>
      </c>
    </row>
    <row r="133" spans="1:13" x14ac:dyDescent="0.35">
      <c r="A133" s="1">
        <v>45311</v>
      </c>
      <c r="B133" s="2">
        <v>8.3900462962962954E-2</v>
      </c>
      <c r="C133">
        <v>553181</v>
      </c>
      <c r="D133" t="s">
        <v>706</v>
      </c>
      <c r="E133" t="s">
        <v>735</v>
      </c>
      <c r="F133" t="s">
        <v>307</v>
      </c>
      <c r="G133" t="s">
        <v>304</v>
      </c>
      <c r="H133" t="s">
        <v>305</v>
      </c>
      <c r="I133" t="s">
        <v>306</v>
      </c>
      <c r="J133" s="1">
        <v>45343</v>
      </c>
      <c r="K133">
        <v>40</v>
      </c>
      <c r="L133" t="s">
        <v>14</v>
      </c>
      <c r="M133" t="s">
        <v>15</v>
      </c>
    </row>
    <row r="134" spans="1:13" x14ac:dyDescent="0.35">
      <c r="A134" s="1">
        <v>45303</v>
      </c>
      <c r="B134" s="2">
        <v>0.58591435185185181</v>
      </c>
      <c r="C134">
        <v>510828</v>
      </c>
      <c r="D134" t="s">
        <v>708</v>
      </c>
      <c r="E134" t="s">
        <v>765</v>
      </c>
      <c r="F134" t="s">
        <v>364</v>
      </c>
      <c r="G134" t="s">
        <v>361</v>
      </c>
      <c r="H134" t="s">
        <v>362</v>
      </c>
      <c r="I134" t="s">
        <v>363</v>
      </c>
      <c r="J134" s="1">
        <v>45401</v>
      </c>
      <c r="K134">
        <v>80</v>
      </c>
      <c r="L134" t="s">
        <v>29</v>
      </c>
      <c r="M134" t="s">
        <v>15</v>
      </c>
    </row>
    <row r="135" spans="1:13" x14ac:dyDescent="0.35">
      <c r="A135" s="1">
        <v>45296</v>
      </c>
      <c r="B135" s="2">
        <v>0.41862268518518514</v>
      </c>
      <c r="C135">
        <v>514041</v>
      </c>
      <c r="D135" t="s">
        <v>703</v>
      </c>
      <c r="E135" t="s">
        <v>743</v>
      </c>
      <c r="F135" t="s">
        <v>698</v>
      </c>
      <c r="G135" t="s">
        <v>695</v>
      </c>
      <c r="H135" t="s">
        <v>696</v>
      </c>
      <c r="I135" t="s">
        <v>697</v>
      </c>
      <c r="J135" s="1">
        <v>45398</v>
      </c>
      <c r="K135">
        <v>50</v>
      </c>
      <c r="L135" t="s">
        <v>14</v>
      </c>
      <c r="M135" t="s">
        <v>24</v>
      </c>
    </row>
    <row r="136" spans="1:13" x14ac:dyDescent="0.35">
      <c r="A136" s="1">
        <v>45314</v>
      </c>
      <c r="B136" s="2">
        <v>0.40644675925925927</v>
      </c>
      <c r="C136">
        <v>537722</v>
      </c>
      <c r="D136" t="s">
        <v>703</v>
      </c>
      <c r="E136" t="s">
        <v>743</v>
      </c>
      <c r="F136" t="s">
        <v>199</v>
      </c>
      <c r="G136" t="s">
        <v>196</v>
      </c>
      <c r="H136" t="s">
        <v>197</v>
      </c>
      <c r="I136" t="s">
        <v>198</v>
      </c>
      <c r="J136" s="1">
        <v>45391</v>
      </c>
      <c r="K136">
        <v>20</v>
      </c>
      <c r="L136" t="s">
        <v>14</v>
      </c>
      <c r="M136" t="s">
        <v>15</v>
      </c>
    </row>
    <row r="137" spans="1:13" x14ac:dyDescent="0.35">
      <c r="A137" s="1">
        <v>45296</v>
      </c>
      <c r="B137" s="2">
        <v>0.52925925925925921</v>
      </c>
      <c r="C137">
        <v>581934</v>
      </c>
      <c r="D137" t="s">
        <v>702</v>
      </c>
      <c r="E137" t="s">
        <v>783</v>
      </c>
      <c r="F137" t="s">
        <v>605</v>
      </c>
      <c r="G137" t="s">
        <v>602</v>
      </c>
      <c r="H137" t="s">
        <v>603</v>
      </c>
      <c r="I137" t="s">
        <v>604</v>
      </c>
      <c r="J137" s="1">
        <v>45406</v>
      </c>
      <c r="K137">
        <v>90</v>
      </c>
      <c r="L137" t="s">
        <v>14</v>
      </c>
      <c r="M137" t="s">
        <v>15</v>
      </c>
    </row>
    <row r="138" spans="1:13" x14ac:dyDescent="0.35">
      <c r="A138" s="1">
        <v>45314</v>
      </c>
      <c r="B138" s="2">
        <v>0.54306712962962966</v>
      </c>
      <c r="C138">
        <v>519347</v>
      </c>
      <c r="D138" t="s">
        <v>734</v>
      </c>
      <c r="E138" t="s">
        <v>733</v>
      </c>
      <c r="F138" t="s">
        <v>234</v>
      </c>
      <c r="G138" t="s">
        <v>231</v>
      </c>
      <c r="H138" t="s">
        <v>232</v>
      </c>
      <c r="I138" t="s">
        <v>233</v>
      </c>
      <c r="J138" s="1">
        <v>45342</v>
      </c>
      <c r="K138">
        <v>30</v>
      </c>
      <c r="L138" t="s">
        <v>38</v>
      </c>
      <c r="M138" t="s">
        <v>15</v>
      </c>
    </row>
    <row r="139" spans="1:13" x14ac:dyDescent="0.35">
      <c r="A139" s="1">
        <v>45321</v>
      </c>
      <c r="B139" s="2">
        <v>0.42937500000000001</v>
      </c>
      <c r="C139">
        <v>520707</v>
      </c>
      <c r="D139" t="s">
        <v>734</v>
      </c>
      <c r="E139" t="s">
        <v>733</v>
      </c>
      <c r="F139" t="s">
        <v>140</v>
      </c>
      <c r="G139" t="s">
        <v>137</v>
      </c>
      <c r="H139" t="s">
        <v>138</v>
      </c>
      <c r="I139" t="s">
        <v>139</v>
      </c>
      <c r="J139" s="1">
        <v>45403</v>
      </c>
      <c r="K139">
        <v>40</v>
      </c>
      <c r="L139" t="s">
        <v>14</v>
      </c>
      <c r="M139" t="s">
        <v>15</v>
      </c>
    </row>
    <row r="140" spans="1:13" x14ac:dyDescent="0.35">
      <c r="A140" s="1">
        <v>45313</v>
      </c>
      <c r="B140" s="2">
        <v>0.89618055555555554</v>
      </c>
      <c r="C140">
        <v>531719</v>
      </c>
      <c r="D140" t="s">
        <v>734</v>
      </c>
      <c r="E140" t="s">
        <v>733</v>
      </c>
      <c r="F140" t="s">
        <v>281</v>
      </c>
      <c r="G140" t="s">
        <v>278</v>
      </c>
      <c r="H140" t="s">
        <v>279</v>
      </c>
      <c r="I140" t="s">
        <v>280</v>
      </c>
      <c r="J140" s="1">
        <v>45399</v>
      </c>
      <c r="K140">
        <v>40</v>
      </c>
      <c r="L140" t="s">
        <v>38</v>
      </c>
      <c r="M140" t="s">
        <v>15</v>
      </c>
    </row>
    <row r="141" spans="1:13" x14ac:dyDescent="0.35">
      <c r="A141" s="1">
        <v>45296</v>
      </c>
      <c r="B141" s="2">
        <v>0.63537037037037036</v>
      </c>
      <c r="C141">
        <v>518740</v>
      </c>
      <c r="D141" t="s">
        <v>724</v>
      </c>
      <c r="E141" t="s">
        <v>746</v>
      </c>
      <c r="F141" t="s">
        <v>567</v>
      </c>
      <c r="G141" t="s">
        <v>565</v>
      </c>
      <c r="H141" t="s">
        <v>523</v>
      </c>
      <c r="I141" t="s">
        <v>566</v>
      </c>
      <c r="J141" s="1">
        <v>45411</v>
      </c>
      <c r="K141">
        <v>60</v>
      </c>
      <c r="L141" t="s">
        <v>14</v>
      </c>
      <c r="M141" t="s">
        <v>24</v>
      </c>
    </row>
    <row r="142" spans="1:13" x14ac:dyDescent="0.35">
      <c r="A142" s="1">
        <v>45297</v>
      </c>
      <c r="B142" s="2">
        <v>0.64328703703703705</v>
      </c>
      <c r="C142">
        <v>530471</v>
      </c>
      <c r="D142" t="s">
        <v>724</v>
      </c>
      <c r="E142" t="s">
        <v>746</v>
      </c>
      <c r="F142" t="s">
        <v>505</v>
      </c>
      <c r="G142" t="s">
        <v>502</v>
      </c>
      <c r="H142" t="s">
        <v>503</v>
      </c>
      <c r="I142" t="s">
        <v>504</v>
      </c>
      <c r="J142" s="1">
        <v>45408</v>
      </c>
      <c r="K142">
        <v>100</v>
      </c>
      <c r="L142" t="s">
        <v>38</v>
      </c>
      <c r="M142" t="s">
        <v>24</v>
      </c>
    </row>
    <row r="143" spans="1:13" x14ac:dyDescent="0.35">
      <c r="A143" s="1">
        <v>45315</v>
      </c>
      <c r="B143" s="2">
        <v>0.65924768518518517</v>
      </c>
      <c r="C143">
        <v>581664</v>
      </c>
      <c r="D143" t="s">
        <v>724</v>
      </c>
      <c r="E143" t="s">
        <v>746</v>
      </c>
      <c r="F143" t="s">
        <v>211</v>
      </c>
      <c r="G143" t="s">
        <v>208</v>
      </c>
      <c r="H143" t="s">
        <v>209</v>
      </c>
      <c r="I143" t="s">
        <v>210</v>
      </c>
      <c r="J143" s="1">
        <v>45409</v>
      </c>
      <c r="K143">
        <v>20</v>
      </c>
      <c r="L143" t="s">
        <v>38</v>
      </c>
      <c r="M143" t="s">
        <v>15</v>
      </c>
    </row>
    <row r="144" spans="1:13" x14ac:dyDescent="0.35">
      <c r="A144" s="1">
        <v>45296</v>
      </c>
      <c r="B144" s="2">
        <v>0.62275462962962969</v>
      </c>
      <c r="C144">
        <v>500831</v>
      </c>
      <c r="D144" t="s">
        <v>706</v>
      </c>
      <c r="E144" t="s">
        <v>769</v>
      </c>
      <c r="F144" t="s">
        <v>571</v>
      </c>
      <c r="G144" t="s">
        <v>568</v>
      </c>
      <c r="H144" t="s">
        <v>569</v>
      </c>
      <c r="I144" t="s">
        <v>570</v>
      </c>
      <c r="J144" s="1">
        <v>45398</v>
      </c>
      <c r="K144">
        <v>40</v>
      </c>
      <c r="L144" t="s">
        <v>29</v>
      </c>
      <c r="M144" t="s">
        <v>15</v>
      </c>
    </row>
    <row r="145" spans="1:13" x14ac:dyDescent="0.35">
      <c r="A145" s="1">
        <v>45301</v>
      </c>
      <c r="B145" s="2">
        <v>0.68709490740740742</v>
      </c>
      <c r="C145">
        <v>541364</v>
      </c>
      <c r="D145" t="s">
        <v>706</v>
      </c>
      <c r="E145" t="s">
        <v>769</v>
      </c>
      <c r="F145" t="s">
        <v>392</v>
      </c>
      <c r="G145" t="s">
        <v>389</v>
      </c>
      <c r="H145" t="s">
        <v>390</v>
      </c>
      <c r="I145" t="s">
        <v>391</v>
      </c>
      <c r="J145" s="1">
        <v>45395</v>
      </c>
      <c r="K145">
        <v>70</v>
      </c>
      <c r="L145" t="s">
        <v>14</v>
      </c>
      <c r="M145" t="s">
        <v>15</v>
      </c>
    </row>
    <row r="146" spans="1:13" x14ac:dyDescent="0.35">
      <c r="A146" s="1">
        <v>45297</v>
      </c>
      <c r="B146" s="2">
        <v>0.69005787037037036</v>
      </c>
      <c r="C146">
        <v>580983</v>
      </c>
      <c r="D146" t="s">
        <v>706</v>
      </c>
      <c r="E146" t="s">
        <v>769</v>
      </c>
      <c r="F146" t="s">
        <v>497</v>
      </c>
      <c r="G146" t="s">
        <v>494</v>
      </c>
      <c r="H146" t="s">
        <v>495</v>
      </c>
      <c r="I146" t="s">
        <v>496</v>
      </c>
      <c r="J146" s="1">
        <v>45392</v>
      </c>
      <c r="K146">
        <v>100</v>
      </c>
      <c r="L146" t="s">
        <v>38</v>
      </c>
      <c r="M146" t="s">
        <v>24</v>
      </c>
    </row>
    <row r="147" spans="1:13" x14ac:dyDescent="0.35">
      <c r="A147" s="1">
        <v>45296</v>
      </c>
      <c r="B147" s="2">
        <v>0.50241898148148145</v>
      </c>
      <c r="C147">
        <v>500307</v>
      </c>
      <c r="D147" t="s">
        <v>711</v>
      </c>
      <c r="E147" t="s">
        <v>752</v>
      </c>
      <c r="F147" t="s">
        <v>617</v>
      </c>
      <c r="G147" t="s">
        <v>614</v>
      </c>
      <c r="H147" t="s">
        <v>615</v>
      </c>
      <c r="I147" t="s">
        <v>616</v>
      </c>
      <c r="J147" s="1">
        <v>45427</v>
      </c>
      <c r="K147">
        <v>50</v>
      </c>
      <c r="L147" t="s">
        <v>29</v>
      </c>
      <c r="M147" t="s">
        <v>15</v>
      </c>
    </row>
    <row r="148" spans="1:13" x14ac:dyDescent="0.35">
      <c r="A148" s="1">
        <v>45308</v>
      </c>
      <c r="B148" s="2">
        <v>0.56584490740740734</v>
      </c>
      <c r="C148">
        <v>501819</v>
      </c>
      <c r="D148" t="s">
        <v>711</v>
      </c>
      <c r="E148" t="s">
        <v>752</v>
      </c>
      <c r="F148" t="s">
        <v>319</v>
      </c>
      <c r="G148" t="s">
        <v>316</v>
      </c>
      <c r="H148" t="s">
        <v>317</v>
      </c>
      <c r="I148" t="s">
        <v>318</v>
      </c>
      <c r="J148" s="1">
        <v>45409</v>
      </c>
      <c r="K148">
        <v>30</v>
      </c>
      <c r="L148" t="s">
        <v>38</v>
      </c>
      <c r="M148" t="s">
        <v>15</v>
      </c>
    </row>
    <row r="149" spans="1:13" x14ac:dyDescent="0.35">
      <c r="A149" s="1">
        <v>45300</v>
      </c>
      <c r="B149" s="2">
        <v>0.84035879629629628</v>
      </c>
      <c r="C149">
        <v>521692</v>
      </c>
      <c r="D149" t="s">
        <v>711</v>
      </c>
      <c r="E149" t="s">
        <v>752</v>
      </c>
      <c r="F149" t="s">
        <v>423</v>
      </c>
      <c r="G149" t="s">
        <v>420</v>
      </c>
      <c r="H149" t="s">
        <v>421</v>
      </c>
      <c r="I149" t="s">
        <v>422</v>
      </c>
      <c r="J149" s="1">
        <v>45392</v>
      </c>
      <c r="K149">
        <v>40</v>
      </c>
      <c r="L149" t="s">
        <v>14</v>
      </c>
      <c r="M149" t="s">
        <v>24</v>
      </c>
    </row>
    <row r="150" spans="1:13" x14ac:dyDescent="0.35">
      <c r="A150" s="1">
        <v>45314</v>
      </c>
      <c r="B150" s="2">
        <v>0.39354166666666668</v>
      </c>
      <c r="C150">
        <v>531562</v>
      </c>
      <c r="D150" t="s">
        <v>711</v>
      </c>
      <c r="E150" t="s">
        <v>752</v>
      </c>
      <c r="F150" t="s">
        <v>254</v>
      </c>
      <c r="G150" t="s">
        <v>251</v>
      </c>
      <c r="H150" t="s">
        <v>252</v>
      </c>
      <c r="I150" t="s">
        <v>253</v>
      </c>
      <c r="J150" s="1">
        <v>45406</v>
      </c>
      <c r="K150">
        <v>40</v>
      </c>
      <c r="L150" t="s">
        <v>29</v>
      </c>
      <c r="M150" t="s">
        <v>15</v>
      </c>
    </row>
    <row r="151" spans="1:13" x14ac:dyDescent="0.35">
      <c r="A151" s="1">
        <v>45296</v>
      </c>
      <c r="B151" s="2">
        <v>0.55216435185185186</v>
      </c>
      <c r="C151">
        <v>500150</v>
      </c>
      <c r="D151" t="s">
        <v>706</v>
      </c>
      <c r="E151" t="s">
        <v>757</v>
      </c>
      <c r="F151" t="s">
        <v>284</v>
      </c>
      <c r="G151" t="s">
        <v>282</v>
      </c>
      <c r="H151" t="s">
        <v>122</v>
      </c>
      <c r="I151" t="s">
        <v>283</v>
      </c>
      <c r="J151" s="1">
        <v>45384</v>
      </c>
      <c r="K151">
        <v>230</v>
      </c>
      <c r="L151" t="s">
        <v>38</v>
      </c>
      <c r="M151" t="s">
        <v>15</v>
      </c>
    </row>
    <row r="152" spans="1:13" x14ac:dyDescent="0.35">
      <c r="A152" s="1">
        <v>45296</v>
      </c>
      <c r="B152" s="2">
        <v>0.67618055555555545</v>
      </c>
      <c r="C152">
        <v>527193</v>
      </c>
      <c r="D152" t="s">
        <v>702</v>
      </c>
      <c r="E152" t="s">
        <v>779</v>
      </c>
      <c r="F152" t="s">
        <v>549</v>
      </c>
      <c r="G152" t="s">
        <v>546</v>
      </c>
      <c r="H152" t="s">
        <v>547</v>
      </c>
      <c r="I152" t="s">
        <v>548</v>
      </c>
      <c r="J152" s="1">
        <v>45392</v>
      </c>
      <c r="K152">
        <v>100</v>
      </c>
      <c r="L152" t="s">
        <v>38</v>
      </c>
      <c r="M152" t="s">
        <v>15</v>
      </c>
    </row>
    <row r="153" spans="1:13" x14ac:dyDescent="0.35">
      <c r="A153" s="1">
        <v>45296</v>
      </c>
      <c r="B153" s="2">
        <v>0.41909722222222223</v>
      </c>
      <c r="C153">
        <v>550378</v>
      </c>
      <c r="D153" t="s">
        <v>706</v>
      </c>
      <c r="E153" t="s">
        <v>772</v>
      </c>
      <c r="F153" t="s">
        <v>694</v>
      </c>
      <c r="G153" t="s">
        <v>691</v>
      </c>
      <c r="H153" t="s">
        <v>692</v>
      </c>
      <c r="I153" t="s">
        <v>693</v>
      </c>
      <c r="J153" s="1">
        <v>44961</v>
      </c>
      <c r="K153">
        <v>30</v>
      </c>
      <c r="L153" t="s">
        <v>38</v>
      </c>
      <c r="M153" t="s">
        <v>15</v>
      </c>
    </row>
    <row r="154" spans="1:13" x14ac:dyDescent="0.35">
      <c r="A154" s="1">
        <v>45300</v>
      </c>
      <c r="B154" s="2">
        <v>0.53869212962962965</v>
      </c>
      <c r="C154">
        <v>552645</v>
      </c>
      <c r="D154" t="s">
        <v>706</v>
      </c>
      <c r="E154" t="s">
        <v>772</v>
      </c>
      <c r="F154" t="s">
        <v>431</v>
      </c>
      <c r="G154" t="s">
        <v>428</v>
      </c>
      <c r="H154" t="s">
        <v>429</v>
      </c>
      <c r="I154" t="s">
        <v>430</v>
      </c>
      <c r="J154" s="1">
        <v>45391</v>
      </c>
      <c r="K154">
        <v>20</v>
      </c>
      <c r="L154" t="s">
        <v>38</v>
      </c>
      <c r="M154" t="s">
        <v>15</v>
      </c>
    </row>
    <row r="155" spans="1:13" x14ac:dyDescent="0.35">
      <c r="A155" s="1">
        <v>45296</v>
      </c>
      <c r="B155" s="2">
        <v>0.60418981481481482</v>
      </c>
      <c r="C155">
        <v>551390</v>
      </c>
      <c r="D155" t="s">
        <v>706</v>
      </c>
      <c r="E155" t="s">
        <v>778</v>
      </c>
      <c r="F155" t="s">
        <v>583</v>
      </c>
      <c r="G155" t="s">
        <v>580</v>
      </c>
      <c r="H155" t="s">
        <v>581</v>
      </c>
      <c r="I155" t="s">
        <v>582</v>
      </c>
      <c r="J155" s="1">
        <v>45409</v>
      </c>
      <c r="K155">
        <v>100</v>
      </c>
      <c r="L155" t="s">
        <v>14</v>
      </c>
      <c r="M155" t="s">
        <v>15</v>
      </c>
    </row>
    <row r="156" spans="1:13" x14ac:dyDescent="0.35">
      <c r="A156" s="1">
        <v>45296</v>
      </c>
      <c r="B156" s="2">
        <v>0.42023148148148143</v>
      </c>
      <c r="C156">
        <v>561058</v>
      </c>
      <c r="D156" t="s">
        <v>706</v>
      </c>
      <c r="E156" t="s">
        <v>778</v>
      </c>
      <c r="F156" t="s">
        <v>683</v>
      </c>
      <c r="G156" t="s">
        <v>680</v>
      </c>
      <c r="H156" t="s">
        <v>681</v>
      </c>
      <c r="I156" t="s">
        <v>682</v>
      </c>
      <c r="J156" s="1">
        <v>45388</v>
      </c>
      <c r="K156">
        <v>150</v>
      </c>
      <c r="L156" t="s">
        <v>38</v>
      </c>
      <c r="M156" t="s">
        <v>15</v>
      </c>
    </row>
    <row r="157" spans="1:13" x14ac:dyDescent="0.35">
      <c r="A157" s="1">
        <v>45296</v>
      </c>
      <c r="B157" s="2">
        <v>0.7785185185185185</v>
      </c>
      <c r="C157">
        <v>580869</v>
      </c>
      <c r="D157" t="s">
        <v>706</v>
      </c>
      <c r="E157" t="s">
        <v>778</v>
      </c>
      <c r="F157" t="s">
        <v>533</v>
      </c>
      <c r="G157" t="s">
        <v>530</v>
      </c>
      <c r="H157" t="s">
        <v>531</v>
      </c>
      <c r="I157" t="s">
        <v>532</v>
      </c>
      <c r="J157" s="1">
        <v>45345</v>
      </c>
      <c r="K157">
        <v>30</v>
      </c>
      <c r="L157" t="s">
        <v>29</v>
      </c>
      <c r="M157" t="s">
        <v>15</v>
      </c>
    </row>
    <row r="158" spans="1:13" x14ac:dyDescent="0.35">
      <c r="A158" s="1">
        <v>45296</v>
      </c>
      <c r="B158" s="2">
        <v>0.53656249999999994</v>
      </c>
      <c r="C158">
        <v>582621</v>
      </c>
      <c r="D158" t="s">
        <v>706</v>
      </c>
      <c r="E158" t="s">
        <v>778</v>
      </c>
      <c r="F158" t="s">
        <v>601</v>
      </c>
      <c r="G158" t="s">
        <v>598</v>
      </c>
      <c r="H158" t="s">
        <v>599</v>
      </c>
      <c r="I158" t="s">
        <v>600</v>
      </c>
      <c r="J158" s="1">
        <v>45407</v>
      </c>
      <c r="K158">
        <v>20</v>
      </c>
      <c r="L158" t="s">
        <v>29</v>
      </c>
      <c r="M158" t="s">
        <v>24</v>
      </c>
    </row>
    <row r="159" spans="1:13" x14ac:dyDescent="0.35">
      <c r="A159" s="1">
        <v>45296</v>
      </c>
      <c r="B159" s="2">
        <v>0.42824074074074076</v>
      </c>
      <c r="C159">
        <v>503592</v>
      </c>
      <c r="D159" t="s">
        <v>722</v>
      </c>
      <c r="E159" t="s">
        <v>785</v>
      </c>
      <c r="F159" t="s">
        <v>668</v>
      </c>
      <c r="G159" t="s">
        <v>665</v>
      </c>
      <c r="H159" t="s">
        <v>666</v>
      </c>
      <c r="I159" t="s">
        <v>667</v>
      </c>
      <c r="J159" s="1">
        <v>45345</v>
      </c>
      <c r="K159">
        <v>40</v>
      </c>
      <c r="L159" t="s">
        <v>14</v>
      </c>
      <c r="M159" t="s">
        <v>15</v>
      </c>
    </row>
    <row r="160" spans="1:13" x14ac:dyDescent="0.35">
      <c r="A160" s="1">
        <v>45320</v>
      </c>
      <c r="B160" s="2">
        <v>0.44920138888888889</v>
      </c>
      <c r="C160">
        <v>506823</v>
      </c>
      <c r="D160" t="s">
        <v>734</v>
      </c>
      <c r="E160" t="s">
        <v>736</v>
      </c>
      <c r="F160" t="s">
        <v>160</v>
      </c>
      <c r="G160" t="s">
        <v>157</v>
      </c>
      <c r="H160" t="s">
        <v>158</v>
      </c>
      <c r="I160" t="s">
        <v>159</v>
      </c>
      <c r="J160" s="1">
        <v>45392</v>
      </c>
      <c r="K160">
        <v>50</v>
      </c>
      <c r="L160" t="s">
        <v>29</v>
      </c>
      <c r="M160" t="s">
        <v>15</v>
      </c>
    </row>
    <row r="161" spans="1:13" x14ac:dyDescent="0.35">
      <c r="A161" s="1">
        <v>45320</v>
      </c>
      <c r="B161" s="2">
        <v>0.53872685185185187</v>
      </c>
      <c r="C161">
        <v>511721</v>
      </c>
      <c r="D161" t="s">
        <v>706</v>
      </c>
      <c r="E161" t="s">
        <v>705</v>
      </c>
      <c r="F161" t="s">
        <v>152</v>
      </c>
      <c r="G161" t="s">
        <v>149</v>
      </c>
      <c r="H161" t="s">
        <v>150</v>
      </c>
      <c r="I161" t="s">
        <v>151</v>
      </c>
      <c r="J161" s="1">
        <v>45393</v>
      </c>
      <c r="K161">
        <v>40</v>
      </c>
      <c r="L161" t="s">
        <v>14</v>
      </c>
      <c r="M161" t="s">
        <v>15</v>
      </c>
    </row>
    <row r="162" spans="1:13" x14ac:dyDescent="0.35">
      <c r="A162" s="1">
        <v>45320</v>
      </c>
      <c r="B162" s="2">
        <v>0.60236111111111112</v>
      </c>
      <c r="C162">
        <v>519112</v>
      </c>
      <c r="D162" t="s">
        <v>706</v>
      </c>
      <c r="E162" t="s">
        <v>705</v>
      </c>
      <c r="F162" t="s">
        <v>148</v>
      </c>
      <c r="G162" t="s">
        <v>145</v>
      </c>
      <c r="H162" t="s">
        <v>146</v>
      </c>
      <c r="I162" t="s">
        <v>147</v>
      </c>
      <c r="J162" s="1">
        <v>45395</v>
      </c>
      <c r="K162">
        <v>80</v>
      </c>
      <c r="L162" t="s">
        <v>38</v>
      </c>
      <c r="M162" t="s">
        <v>15</v>
      </c>
    </row>
    <row r="163" spans="1:13" x14ac:dyDescent="0.35">
      <c r="A163" s="1">
        <v>45326</v>
      </c>
      <c r="B163" s="2">
        <v>0.90049768518518514</v>
      </c>
      <c r="C163">
        <v>527985</v>
      </c>
      <c r="D163" t="s">
        <v>706</v>
      </c>
      <c r="E163" t="s">
        <v>705</v>
      </c>
      <c r="F163" t="s">
        <v>13</v>
      </c>
      <c r="G163" t="s">
        <v>10</v>
      </c>
      <c r="H163" t="s">
        <v>11</v>
      </c>
      <c r="I163" t="s">
        <v>12</v>
      </c>
      <c r="J163" s="1">
        <v>45390</v>
      </c>
      <c r="K163">
        <v>40</v>
      </c>
      <c r="L163" t="s">
        <v>14</v>
      </c>
      <c r="M163" t="s">
        <v>15</v>
      </c>
    </row>
    <row r="164" spans="1:13" x14ac:dyDescent="0.35">
      <c r="A164" s="1">
        <v>45313</v>
      </c>
      <c r="B164" s="2">
        <v>0.94050925925925932</v>
      </c>
      <c r="C164">
        <v>512909</v>
      </c>
      <c r="D164" t="s">
        <v>755</v>
      </c>
      <c r="E164" t="s">
        <v>755</v>
      </c>
      <c r="F164" t="s">
        <v>273</v>
      </c>
      <c r="G164" t="s">
        <v>270</v>
      </c>
      <c r="H164" t="s">
        <v>271</v>
      </c>
      <c r="I164" t="s">
        <v>272</v>
      </c>
      <c r="J164" s="1">
        <v>45388</v>
      </c>
      <c r="K164">
        <v>30</v>
      </c>
      <c r="L164" t="s">
        <v>29</v>
      </c>
      <c r="M164" t="s">
        <v>15</v>
      </c>
    </row>
    <row r="165" spans="1:13" x14ac:dyDescent="0.35">
      <c r="A165" s="1">
        <v>45296</v>
      </c>
      <c r="B165" s="2">
        <v>0.56314814814814818</v>
      </c>
      <c r="C165">
        <v>554503</v>
      </c>
      <c r="D165" t="s">
        <v>741</v>
      </c>
      <c r="E165" t="s">
        <v>741</v>
      </c>
      <c r="F165" t="s">
        <v>344</v>
      </c>
      <c r="G165" t="s">
        <v>341</v>
      </c>
      <c r="H165" t="s">
        <v>342</v>
      </c>
      <c r="I165" t="s">
        <v>343</v>
      </c>
      <c r="J165" s="1">
        <v>45345</v>
      </c>
      <c r="K165">
        <v>20</v>
      </c>
      <c r="L165" t="s">
        <v>14</v>
      </c>
      <c r="M165" t="s">
        <v>15</v>
      </c>
    </row>
    <row r="166" spans="1:13" x14ac:dyDescent="0.35">
      <c r="A166" s="1">
        <v>45317</v>
      </c>
      <c r="B166" s="2">
        <v>9.2592592592592585E-4</v>
      </c>
      <c r="C166">
        <v>582129</v>
      </c>
      <c r="D166" t="s">
        <v>741</v>
      </c>
      <c r="E166" t="s">
        <v>741</v>
      </c>
      <c r="F166" t="s">
        <v>183</v>
      </c>
      <c r="G166" t="s">
        <v>180</v>
      </c>
      <c r="H166" t="s">
        <v>181</v>
      </c>
      <c r="I166" t="s">
        <v>182</v>
      </c>
      <c r="J166" s="1">
        <v>45389</v>
      </c>
      <c r="K166">
        <v>50</v>
      </c>
      <c r="L166" t="s">
        <v>14</v>
      </c>
      <c r="M166" t="s">
        <v>15</v>
      </c>
    </row>
    <row r="167" spans="1:13" x14ac:dyDescent="0.35">
      <c r="A167" s="1">
        <v>45299</v>
      </c>
      <c r="B167" s="2">
        <v>0.7999074074074074</v>
      </c>
      <c r="C167">
        <v>582747</v>
      </c>
      <c r="D167" t="s">
        <v>741</v>
      </c>
      <c r="E167" t="s">
        <v>741</v>
      </c>
      <c r="F167" t="s">
        <v>439</v>
      </c>
      <c r="G167" t="s">
        <v>436</v>
      </c>
      <c r="H167" t="s">
        <v>437</v>
      </c>
      <c r="I167" t="s">
        <v>438</v>
      </c>
      <c r="J167" s="1">
        <v>45403</v>
      </c>
      <c r="K167">
        <v>50</v>
      </c>
      <c r="L167" t="s">
        <v>38</v>
      </c>
      <c r="M167" t="s">
        <v>15</v>
      </c>
    </row>
    <row r="168" spans="1:13" x14ac:dyDescent="0.35">
      <c r="A168" s="1">
        <v>45297</v>
      </c>
      <c r="B168" s="2">
        <v>0.39686342592592588</v>
      </c>
      <c r="C168">
        <v>542077</v>
      </c>
      <c r="D168" t="s">
        <v>759</v>
      </c>
      <c r="E168" t="s">
        <v>759</v>
      </c>
      <c r="F168" t="s">
        <v>513</v>
      </c>
      <c r="G168" t="s">
        <v>510</v>
      </c>
      <c r="H168" t="s">
        <v>511</v>
      </c>
      <c r="I168" t="s">
        <v>512</v>
      </c>
      <c r="J168" s="1">
        <v>45394</v>
      </c>
      <c r="K168">
        <v>20</v>
      </c>
      <c r="L168" t="s">
        <v>14</v>
      </c>
      <c r="M168" t="s">
        <v>15</v>
      </c>
    </row>
    <row r="169" spans="1:13" x14ac:dyDescent="0.35">
      <c r="A169" s="1">
        <v>45313</v>
      </c>
      <c r="B169" s="2">
        <v>0.49888888888888888</v>
      </c>
      <c r="C169">
        <v>545338</v>
      </c>
      <c r="D169" t="s">
        <v>759</v>
      </c>
      <c r="E169" t="s">
        <v>759</v>
      </c>
      <c r="F169" t="s">
        <v>303</v>
      </c>
      <c r="G169" t="s">
        <v>300</v>
      </c>
      <c r="H169" t="s">
        <v>301</v>
      </c>
      <c r="I169" t="s">
        <v>302</v>
      </c>
      <c r="J169" s="1">
        <v>45402</v>
      </c>
      <c r="K169">
        <v>30</v>
      </c>
      <c r="L169" t="s">
        <v>14</v>
      </c>
      <c r="M169" t="s">
        <v>15</v>
      </c>
    </row>
    <row r="170" spans="1:13" x14ac:dyDescent="0.35">
      <c r="A170" s="1">
        <v>45296</v>
      </c>
      <c r="B170" s="2">
        <v>0.81743055555555555</v>
      </c>
      <c r="C170">
        <v>563996</v>
      </c>
      <c r="D170" t="s">
        <v>759</v>
      </c>
      <c r="E170" t="s">
        <v>759</v>
      </c>
      <c r="F170" t="s">
        <v>521</v>
      </c>
      <c r="G170" t="s">
        <v>518</v>
      </c>
      <c r="H170" t="s">
        <v>519</v>
      </c>
      <c r="I170" t="s">
        <v>520</v>
      </c>
      <c r="J170" s="1">
        <v>45411</v>
      </c>
      <c r="K170">
        <v>30</v>
      </c>
      <c r="L170" t="s">
        <v>38</v>
      </c>
      <c r="M170" t="s">
        <v>15</v>
      </c>
    </row>
    <row r="171" spans="1:13" x14ac:dyDescent="0.35">
      <c r="A171" s="1">
        <v>45296</v>
      </c>
      <c r="B171" s="2">
        <v>0.49810185185185185</v>
      </c>
      <c r="C171">
        <v>564009</v>
      </c>
      <c r="D171" t="s">
        <v>759</v>
      </c>
      <c r="E171" t="s">
        <v>759</v>
      </c>
      <c r="F171" t="s">
        <v>621</v>
      </c>
      <c r="G171" t="s">
        <v>618</v>
      </c>
      <c r="H171" t="s">
        <v>619</v>
      </c>
      <c r="I171" t="s">
        <v>620</v>
      </c>
      <c r="J171" s="1">
        <v>45402</v>
      </c>
      <c r="K171">
        <v>120</v>
      </c>
      <c r="L171" t="s">
        <v>38</v>
      </c>
      <c r="M171" t="s">
        <v>15</v>
      </c>
    </row>
    <row r="172" spans="1:13" x14ac:dyDescent="0.35">
      <c r="A172" s="1">
        <v>45301</v>
      </c>
      <c r="B172" s="2">
        <v>0.57855324074074077</v>
      </c>
      <c r="C172">
        <v>582094</v>
      </c>
      <c r="D172" t="s">
        <v>759</v>
      </c>
      <c r="E172" t="s">
        <v>759</v>
      </c>
      <c r="F172" t="s">
        <v>400</v>
      </c>
      <c r="G172" t="s">
        <v>397</v>
      </c>
      <c r="H172" t="s">
        <v>398</v>
      </c>
      <c r="I172" t="s">
        <v>399</v>
      </c>
      <c r="J172" s="1">
        <v>45417</v>
      </c>
      <c r="K172">
        <v>50</v>
      </c>
      <c r="L172" t="s">
        <v>38</v>
      </c>
      <c r="M172" t="s">
        <v>15</v>
      </c>
    </row>
    <row r="173" spans="1:13" x14ac:dyDescent="0.35">
      <c r="A173" s="1">
        <v>45325</v>
      </c>
      <c r="B173" s="2">
        <v>1.1400462962962965E-2</v>
      </c>
      <c r="C173">
        <v>760343</v>
      </c>
      <c r="D173" t="s">
        <v>759</v>
      </c>
      <c r="E173" t="s">
        <v>759</v>
      </c>
      <c r="F173" t="s">
        <v>46</v>
      </c>
      <c r="G173" t="s">
        <v>43</v>
      </c>
      <c r="H173" t="s">
        <v>44</v>
      </c>
      <c r="I173" t="s">
        <v>45</v>
      </c>
      <c r="J173" s="1">
        <v>45395</v>
      </c>
      <c r="K173">
        <v>50</v>
      </c>
      <c r="L173" t="s">
        <v>38</v>
      </c>
      <c r="M173" t="s">
        <v>15</v>
      </c>
    </row>
    <row r="174" spans="1:13" x14ac:dyDescent="0.35">
      <c r="A174" s="1">
        <v>45296</v>
      </c>
      <c r="B174" s="2">
        <v>0.42369212962962965</v>
      </c>
      <c r="C174">
        <v>781112</v>
      </c>
      <c r="D174" t="s">
        <v>759</v>
      </c>
      <c r="E174" t="s">
        <v>759</v>
      </c>
      <c r="F174" t="s">
        <v>675</v>
      </c>
      <c r="G174" t="s">
        <v>672</v>
      </c>
      <c r="H174" t="s">
        <v>673</v>
      </c>
      <c r="I174" t="s">
        <v>674</v>
      </c>
      <c r="J174" s="1">
        <v>45406</v>
      </c>
      <c r="K174">
        <v>50</v>
      </c>
      <c r="L174" t="s">
        <v>29</v>
      </c>
      <c r="M174" t="s">
        <v>15</v>
      </c>
    </row>
    <row r="175" spans="1:13" x14ac:dyDescent="0.35">
      <c r="A175" s="1">
        <v>45308</v>
      </c>
      <c r="B175" s="2">
        <v>0.39082175925925927</v>
      </c>
      <c r="C175">
        <v>560354</v>
      </c>
      <c r="D175" t="s">
        <v>761</v>
      </c>
      <c r="E175" t="s">
        <v>761</v>
      </c>
      <c r="F175" t="s">
        <v>331</v>
      </c>
      <c r="G175" t="s">
        <v>328</v>
      </c>
      <c r="H175" t="s">
        <v>329</v>
      </c>
      <c r="I175" t="s">
        <v>330</v>
      </c>
      <c r="J175" s="1">
        <v>45388</v>
      </c>
      <c r="K175">
        <v>30</v>
      </c>
      <c r="L175" t="s">
        <v>29</v>
      </c>
      <c r="M175" t="s">
        <v>15</v>
      </c>
    </row>
    <row r="176" spans="1:13" x14ac:dyDescent="0.35">
      <c r="A176" s="1">
        <v>45299</v>
      </c>
      <c r="B176" s="2">
        <v>0.38190972222222225</v>
      </c>
      <c r="C176">
        <v>581115</v>
      </c>
      <c r="D176" t="s">
        <v>761</v>
      </c>
      <c r="E176" t="s">
        <v>761</v>
      </c>
      <c r="F176" t="s">
        <v>475</v>
      </c>
      <c r="G176" t="s">
        <v>472</v>
      </c>
      <c r="H176" t="s">
        <v>473</v>
      </c>
      <c r="I176" t="s">
        <v>474</v>
      </c>
      <c r="J176" s="1">
        <v>45399</v>
      </c>
      <c r="K176">
        <v>20</v>
      </c>
      <c r="L176" t="s">
        <v>14</v>
      </c>
      <c r="M176" t="s">
        <v>15</v>
      </c>
    </row>
    <row r="178" spans="10:11" x14ac:dyDescent="0.35">
      <c r="J178" t="s">
        <v>699</v>
      </c>
      <c r="K178">
        <f>SUM(K2:K176)</f>
        <v>9570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D8EFD-9228-43F9-8406-4302BC655FF7}">
  <dimension ref="A1:D75"/>
  <sheetViews>
    <sheetView topLeftCell="A36" workbookViewId="0">
      <selection activeCell="H65" sqref="H65"/>
    </sheetView>
  </sheetViews>
  <sheetFormatPr baseColWidth="10" defaultRowHeight="14.5" x14ac:dyDescent="0.35"/>
  <cols>
    <col min="1" max="1" width="44.7265625" bestFit="1" customWidth="1"/>
    <col min="2" max="2" width="47.81640625" bestFit="1" customWidth="1"/>
    <col min="3" max="3" width="17.81640625" bestFit="1" customWidth="1"/>
    <col min="4" max="4" width="28.7265625" bestFit="1" customWidth="1"/>
  </cols>
  <sheetData>
    <row r="1" spans="1:4" x14ac:dyDescent="0.35">
      <c r="A1" s="3" t="s">
        <v>700</v>
      </c>
      <c r="B1" s="3" t="s">
        <v>701</v>
      </c>
      <c r="C1" s="3" t="s">
        <v>787</v>
      </c>
      <c r="D1" s="3" t="s">
        <v>788</v>
      </c>
    </row>
    <row r="2" spans="1:4" x14ac:dyDescent="0.35">
      <c r="A2" s="4" t="s">
        <v>708</v>
      </c>
      <c r="B2" s="4" t="s">
        <v>764</v>
      </c>
      <c r="C2" s="4">
        <f>COUNTIF('Données brutes'!$E$2:$E$180,'Synthèse par territoire'!$B2)</f>
        <v>3</v>
      </c>
      <c r="D2" s="4">
        <f>SUMIF('Données brutes'!$E$2:$E$176,'Synthèse par territoire'!$B2,'Données brutes'!$K$2:$K$176)</f>
        <v>140</v>
      </c>
    </row>
    <row r="3" spans="1:4" x14ac:dyDescent="0.35">
      <c r="A3" s="4" t="s">
        <v>708</v>
      </c>
      <c r="B3" s="4" t="s">
        <v>747</v>
      </c>
      <c r="C3" s="4">
        <f>COUNTIF('Données brutes'!$E$2:$E$180,'Synthèse par territoire'!$B3)</f>
        <v>1</v>
      </c>
      <c r="D3" s="4">
        <f>SUMIF('Données brutes'!$E$2:$E$176,'Synthèse par territoire'!$B3,'Données brutes'!$K$2:$K$176)</f>
        <v>30</v>
      </c>
    </row>
    <row r="4" spans="1:4" x14ac:dyDescent="0.35">
      <c r="A4" s="4" t="s">
        <v>708</v>
      </c>
      <c r="B4" s="4" t="s">
        <v>776</v>
      </c>
      <c r="C4" s="4">
        <f>COUNTIF('Données brutes'!$E$2:$E$180,'Synthèse par territoire'!$B4)</f>
        <v>1</v>
      </c>
      <c r="D4" s="4">
        <f>SUMIF('Données brutes'!$E$2:$E$176,'Synthèse par territoire'!$B4,'Données brutes'!$K$2:$K$176)</f>
        <v>50</v>
      </c>
    </row>
    <row r="5" spans="1:4" x14ac:dyDescent="0.35">
      <c r="A5" s="4" t="s">
        <v>708</v>
      </c>
      <c r="B5" s="4" t="s">
        <v>777</v>
      </c>
      <c r="C5" s="4">
        <f>COUNTIF('Données brutes'!$E$2:$E$180,'Synthèse par territoire'!$B5)</f>
        <v>2</v>
      </c>
      <c r="D5" s="4">
        <f>SUMIF('Données brutes'!$E$2:$E$176,'Synthèse par territoire'!$B5,'Données brutes'!$K$2:$K$176)</f>
        <v>100</v>
      </c>
    </row>
    <row r="6" spans="1:4" x14ac:dyDescent="0.35">
      <c r="A6" s="4" t="s">
        <v>708</v>
      </c>
      <c r="B6" s="4" t="s">
        <v>750</v>
      </c>
      <c r="C6" s="4">
        <f>COUNTIF('Données brutes'!$E$2:$E$180,'Synthèse par territoire'!$B6)</f>
        <v>4</v>
      </c>
      <c r="D6" s="4">
        <f>SUMIF('Données brutes'!$E$2:$E$176,'Synthèse par territoire'!$B6,'Données brutes'!$K$2:$K$176)</f>
        <v>200</v>
      </c>
    </row>
    <row r="7" spans="1:4" x14ac:dyDescent="0.35">
      <c r="A7" s="4" t="s">
        <v>708</v>
      </c>
      <c r="B7" s="4" t="s">
        <v>709</v>
      </c>
      <c r="C7" s="4">
        <f>COUNTIF('Données brutes'!$E$2:$E$180,'Synthèse par territoire'!$B7)</f>
        <v>5</v>
      </c>
      <c r="D7" s="4">
        <f>SUMIF('Données brutes'!$E$2:$E$176,'Synthèse par territoire'!$B7,'Données brutes'!$K$2:$K$176)</f>
        <v>410</v>
      </c>
    </row>
    <row r="8" spans="1:4" x14ac:dyDescent="0.35">
      <c r="A8" s="4" t="s">
        <v>708</v>
      </c>
      <c r="B8" s="4" t="s">
        <v>732</v>
      </c>
      <c r="C8" s="4">
        <f>COUNTIF('Données brutes'!$E$2:$E$180,'Synthèse par territoire'!$B8)</f>
        <v>1</v>
      </c>
      <c r="D8" s="4">
        <f>SUMIF('Données brutes'!$E$2:$E$176,'Synthèse par territoire'!$B8,'Données brutes'!$K$2:$K$176)</f>
        <v>40</v>
      </c>
    </row>
    <row r="9" spans="1:4" x14ac:dyDescent="0.35">
      <c r="A9" s="4" t="s">
        <v>708</v>
      </c>
      <c r="B9" s="4" t="s">
        <v>707</v>
      </c>
      <c r="C9" s="4">
        <f>COUNTIF('Données brutes'!$E$2:$E$180,'Synthèse par territoire'!$B9)</f>
        <v>7</v>
      </c>
      <c r="D9" s="4">
        <f>SUMIF('Données brutes'!$E$2:$E$176,'Synthèse par territoire'!$B9,'Données brutes'!$K$2:$K$176)</f>
        <v>320</v>
      </c>
    </row>
    <row r="10" spans="1:4" ht="15" thickBot="1" x14ac:dyDescent="0.4">
      <c r="A10" s="6" t="s">
        <v>708</v>
      </c>
      <c r="B10" s="6" t="s">
        <v>765</v>
      </c>
      <c r="C10" s="6">
        <f>COUNTIF('Données brutes'!$E$2:$E$180,'Synthèse par territoire'!$B10)</f>
        <v>1</v>
      </c>
      <c r="D10" s="4">
        <f>SUMIF('Données brutes'!$E$2:$E$176,'Synthèse par territoire'!$B10,'Données brutes'!$K$2:$K$176)</f>
        <v>80</v>
      </c>
    </row>
    <row r="11" spans="1:4" x14ac:dyDescent="0.35">
      <c r="A11" s="5" t="s">
        <v>734</v>
      </c>
      <c r="B11" s="5" t="s">
        <v>767</v>
      </c>
      <c r="C11" s="5">
        <f>COUNTIF('Données brutes'!$E$2:$E$180,'Synthèse par territoire'!$B11)</f>
        <v>1</v>
      </c>
      <c r="D11" s="4">
        <f>SUMIF('Données brutes'!$E$2:$E$176,'Synthèse par territoire'!$B11,'Données brutes'!$K$2:$K$176)</f>
        <v>50</v>
      </c>
    </row>
    <row r="12" spans="1:4" x14ac:dyDescent="0.35">
      <c r="A12" s="4" t="s">
        <v>734</v>
      </c>
      <c r="B12" s="4" t="s">
        <v>771</v>
      </c>
      <c r="C12" s="4">
        <f>COUNTIF('Données brutes'!$E$2:$E$180,'Synthèse par territoire'!$B12)</f>
        <v>2</v>
      </c>
      <c r="D12" s="4">
        <f>SUMIF('Données brutes'!$E$2:$E$176,'Synthèse par territoire'!$B12,'Données brutes'!$K$2:$K$176)</f>
        <v>80</v>
      </c>
    </row>
    <row r="13" spans="1:4" x14ac:dyDescent="0.35">
      <c r="A13" s="4" t="s">
        <v>734</v>
      </c>
      <c r="B13" s="4" t="s">
        <v>758</v>
      </c>
      <c r="C13" s="4">
        <f>COUNTIF('Données brutes'!$E$2:$E$180,'Synthèse par territoire'!$B13)</f>
        <v>1</v>
      </c>
      <c r="D13" s="4">
        <f>SUMIF('Données brutes'!$E$2:$E$176,'Synthèse par territoire'!$B13,'Données brutes'!$K$2:$K$176)</f>
        <v>50</v>
      </c>
    </row>
    <row r="14" spans="1:4" x14ac:dyDescent="0.35">
      <c r="A14" s="4" t="s">
        <v>734</v>
      </c>
      <c r="B14" s="4" t="s">
        <v>733</v>
      </c>
      <c r="C14" s="4">
        <f>COUNTIF('Données brutes'!$E$2:$E$180,'Synthèse par territoire'!$B14)</f>
        <v>3</v>
      </c>
      <c r="D14" s="4">
        <f>SUMIF('Données brutes'!$E$2:$E$176,'Synthèse par territoire'!$B14,'Données brutes'!$K$2:$K$176)</f>
        <v>110</v>
      </c>
    </row>
    <row r="15" spans="1:4" ht="15" thickBot="1" x14ac:dyDescent="0.4">
      <c r="A15" s="6" t="s">
        <v>734</v>
      </c>
      <c r="B15" s="6" t="s">
        <v>736</v>
      </c>
      <c r="C15" s="6">
        <f>COUNTIF('Données brutes'!$E$2:$E$180,'Synthèse par territoire'!$B15)</f>
        <v>1</v>
      </c>
      <c r="D15" s="4">
        <f>SUMIF('Données brutes'!$E$2:$E$176,'Synthèse par territoire'!$B15,'Données brutes'!$K$2:$K$176)</f>
        <v>50</v>
      </c>
    </row>
    <row r="16" spans="1:4" x14ac:dyDescent="0.35">
      <c r="A16" s="5" t="s">
        <v>739</v>
      </c>
      <c r="B16" s="5" t="s">
        <v>748</v>
      </c>
      <c r="C16" s="5">
        <f>COUNTIF('Données brutes'!$E$2:$E$180,'Synthèse par territoire'!$B16)</f>
        <v>4</v>
      </c>
      <c r="D16" s="4">
        <f>SUMIF('Données brutes'!$E$2:$E$176,'Synthèse par territoire'!$B16,'Données brutes'!$K$2:$K$176)</f>
        <v>140</v>
      </c>
    </row>
    <row r="17" spans="1:4" x14ac:dyDescent="0.35">
      <c r="A17" s="4" t="s">
        <v>739</v>
      </c>
      <c r="B17" s="4" t="s">
        <v>774</v>
      </c>
      <c r="C17" s="4">
        <f>COUNTIF('Données brutes'!$E$2:$E$180,'Synthèse par territoire'!$B17)</f>
        <v>2</v>
      </c>
      <c r="D17" s="4">
        <f>SUMIF('Données brutes'!$E$2:$E$176,'Synthèse par territoire'!$B17,'Données brutes'!$K$2:$K$176)</f>
        <v>110</v>
      </c>
    </row>
    <row r="18" spans="1:4" x14ac:dyDescent="0.35">
      <c r="A18" s="4" t="s">
        <v>739</v>
      </c>
      <c r="B18" s="4" t="s">
        <v>773</v>
      </c>
      <c r="C18" s="4">
        <f>COUNTIF('Données brutes'!$E$2:$E$180,'Synthèse par territoire'!$B18)</f>
        <v>2</v>
      </c>
      <c r="D18" s="4">
        <f>SUMIF('Données brutes'!$E$2:$E$176,'Synthèse par territoire'!$B18,'Données brutes'!$K$2:$K$176)</f>
        <v>150</v>
      </c>
    </row>
    <row r="19" spans="1:4" ht="15" thickBot="1" x14ac:dyDescent="0.4">
      <c r="A19" s="6" t="s">
        <v>739</v>
      </c>
      <c r="B19" s="6" t="s">
        <v>738</v>
      </c>
      <c r="C19" s="6">
        <f>COUNTIF('Données brutes'!$E$2:$E$180,'Synthèse par territoire'!$B19)</f>
        <v>2</v>
      </c>
      <c r="D19" s="4">
        <f>SUMIF('Données brutes'!$E$2:$E$176,'Synthèse par territoire'!$B19,'Données brutes'!$K$2:$K$176)</f>
        <v>90</v>
      </c>
    </row>
    <row r="20" spans="1:4" x14ac:dyDescent="0.35">
      <c r="A20" s="5" t="s">
        <v>716</v>
      </c>
      <c r="B20" s="5" t="s">
        <v>745</v>
      </c>
      <c r="C20" s="5">
        <f>COUNTIF('Données brutes'!$E$2:$E$180,'Synthèse par territoire'!$B20)</f>
        <v>3</v>
      </c>
      <c r="D20" s="4">
        <f>SUMIF('Données brutes'!$E$2:$E$176,'Synthèse par territoire'!$B20,'Données brutes'!$K$2:$K$176)</f>
        <v>120</v>
      </c>
    </row>
    <row r="21" spans="1:4" x14ac:dyDescent="0.35">
      <c r="A21" s="4" t="s">
        <v>716</v>
      </c>
      <c r="B21" s="4" t="s">
        <v>715</v>
      </c>
      <c r="C21" s="4">
        <f>COUNTIF('Données brutes'!$E$2:$E$180,'Synthèse par territoire'!$B21)</f>
        <v>2</v>
      </c>
      <c r="D21" s="4">
        <f>SUMIF('Données brutes'!$E$2:$E$176,'Synthèse par territoire'!$B21,'Données brutes'!$K$2:$K$176)</f>
        <v>90</v>
      </c>
    </row>
    <row r="22" spans="1:4" x14ac:dyDescent="0.35">
      <c r="A22" s="4" t="s">
        <v>716</v>
      </c>
      <c r="B22" s="4" t="s">
        <v>760</v>
      </c>
      <c r="C22" s="4">
        <f>COUNTIF('Données brutes'!$E$2:$E$180,'Synthèse par territoire'!$B22)</f>
        <v>2</v>
      </c>
      <c r="D22" s="4">
        <f>SUMIF('Données brutes'!$E$2:$E$176,'Synthèse par territoire'!$B22,'Données brutes'!$K$2:$K$176)</f>
        <v>60</v>
      </c>
    </row>
    <row r="23" spans="1:4" x14ac:dyDescent="0.35">
      <c r="A23" s="4" t="s">
        <v>716</v>
      </c>
      <c r="B23" s="4" t="s">
        <v>731</v>
      </c>
      <c r="C23" s="4">
        <f>COUNTIF('Données brutes'!$E$2:$E$180,'Synthèse par territoire'!$B23)</f>
        <v>1</v>
      </c>
      <c r="D23" s="4">
        <f>SUMIF('Données brutes'!$E$2:$E$176,'Synthèse par territoire'!$B23,'Données brutes'!$K$2:$K$176)</f>
        <v>30</v>
      </c>
    </row>
    <row r="24" spans="1:4" ht="15" thickBot="1" x14ac:dyDescent="0.4">
      <c r="A24" s="6" t="s">
        <v>716</v>
      </c>
      <c r="B24" s="6" t="s">
        <v>775</v>
      </c>
      <c r="C24" s="6">
        <f>COUNTIF('Données brutes'!$E$2:$E$180,'Synthèse par territoire'!$B24)</f>
        <v>2</v>
      </c>
      <c r="D24" s="4">
        <f>SUMIF('Données brutes'!$E$2:$E$176,'Synthèse par territoire'!$B24,'Données brutes'!$K$2:$K$176)</f>
        <v>70</v>
      </c>
    </row>
    <row r="25" spans="1:4" x14ac:dyDescent="0.35">
      <c r="A25" s="5" t="s">
        <v>711</v>
      </c>
      <c r="B25" s="5" t="s">
        <v>717</v>
      </c>
      <c r="C25" s="5">
        <f>COUNTIF('Données brutes'!$E$2:$E$180,'Synthèse par territoire'!$B25)</f>
        <v>1</v>
      </c>
      <c r="D25" s="4">
        <f>SUMIF('Données brutes'!$E$2:$E$176,'Synthèse par territoire'!$B25,'Données brutes'!$K$2:$K$176)</f>
        <v>50</v>
      </c>
    </row>
    <row r="26" spans="1:4" x14ac:dyDescent="0.35">
      <c r="A26" s="4" t="s">
        <v>711</v>
      </c>
      <c r="B26" s="4" t="s">
        <v>710</v>
      </c>
      <c r="C26" s="4">
        <f>COUNTIF('Données brutes'!$E$2:$E$180,'Synthèse par territoire'!$B26)</f>
        <v>2</v>
      </c>
      <c r="D26" s="4">
        <f>SUMIF('Données brutes'!$E$2:$E$176,'Synthèse par territoire'!$B26,'Données brutes'!$K$2:$K$176)</f>
        <v>80</v>
      </c>
    </row>
    <row r="27" spans="1:4" x14ac:dyDescent="0.35">
      <c r="A27" s="4" t="s">
        <v>711</v>
      </c>
      <c r="B27" s="4" t="s">
        <v>762</v>
      </c>
      <c r="C27" s="4">
        <f>COUNTIF('Données brutes'!$E$2:$E$180,'Synthèse par territoire'!$B27)</f>
        <v>1</v>
      </c>
      <c r="D27" s="4">
        <f>SUMIF('Données brutes'!$E$2:$E$176,'Synthèse par territoire'!$B27,'Données brutes'!$K$2:$K$176)</f>
        <v>40</v>
      </c>
    </row>
    <row r="28" spans="1:4" ht="15" thickBot="1" x14ac:dyDescent="0.4">
      <c r="A28" s="6" t="s">
        <v>711</v>
      </c>
      <c r="B28" s="6" t="s">
        <v>752</v>
      </c>
      <c r="C28" s="6">
        <f>COUNTIF('Données brutes'!$E$2:$E$180,'Synthèse par territoire'!$B28)</f>
        <v>4</v>
      </c>
      <c r="D28" s="4">
        <f>SUMIF('Données brutes'!$E$2:$E$176,'Synthèse par territoire'!$B28,'Données brutes'!$K$2:$K$176)</f>
        <v>160</v>
      </c>
    </row>
    <row r="29" spans="1:4" x14ac:dyDescent="0.35">
      <c r="A29" s="5" t="s">
        <v>713</v>
      </c>
      <c r="B29" s="5" t="s">
        <v>730</v>
      </c>
      <c r="C29" s="5">
        <f>COUNTIF('Données brutes'!$E$2:$E$180,'Synthèse par territoire'!$B29)</f>
        <v>2</v>
      </c>
      <c r="D29" s="4">
        <f>SUMIF('Données brutes'!$E$2:$E$176,'Synthèse par territoire'!$B29,'Données brutes'!$K$2:$K$176)</f>
        <v>110</v>
      </c>
    </row>
    <row r="30" spans="1:4" x14ac:dyDescent="0.35">
      <c r="A30" s="4" t="s">
        <v>713</v>
      </c>
      <c r="B30" s="4" t="s">
        <v>714</v>
      </c>
      <c r="C30" s="4">
        <f>COUNTIF('Données brutes'!$E$2:$E$180,'Synthèse par territoire'!$B30)</f>
        <v>7</v>
      </c>
      <c r="D30" s="4">
        <f>SUMIF('Données brutes'!$E$2:$E$176,'Synthèse par territoire'!$B30,'Données brutes'!$K$2:$K$176)</f>
        <v>360</v>
      </c>
    </row>
    <row r="31" spans="1:4" x14ac:dyDescent="0.35">
      <c r="A31" s="4" t="s">
        <v>713</v>
      </c>
      <c r="B31" s="4" t="s">
        <v>712</v>
      </c>
      <c r="C31" s="4">
        <f>COUNTIF('Données brutes'!$E$2:$E$180,'Synthèse par territoire'!$B31)</f>
        <v>5</v>
      </c>
      <c r="D31" s="4">
        <f>SUMIF('Données brutes'!$E$2:$E$176,'Synthèse par territoire'!$B31,'Données brutes'!$K$2:$K$176)</f>
        <v>340</v>
      </c>
    </row>
    <row r="32" spans="1:4" x14ac:dyDescent="0.35">
      <c r="A32" s="4" t="s">
        <v>713</v>
      </c>
      <c r="B32" s="4" t="s">
        <v>719</v>
      </c>
      <c r="C32" s="4">
        <f>COUNTIF('Données brutes'!$E$2:$E$180,'Synthèse par territoire'!$B32)</f>
        <v>2</v>
      </c>
      <c r="D32" s="4">
        <f>SUMIF('Données brutes'!$E$2:$E$176,'Synthèse par territoire'!$B32,'Données brutes'!$K$2:$K$176)</f>
        <v>110</v>
      </c>
    </row>
    <row r="33" spans="1:4" x14ac:dyDescent="0.35">
      <c r="A33" s="4" t="s">
        <v>713</v>
      </c>
      <c r="B33" s="4" t="s">
        <v>720</v>
      </c>
      <c r="C33" s="4">
        <f>COUNTIF('Données brutes'!$E$2:$E$180,'Synthèse par territoire'!$B33)</f>
        <v>3</v>
      </c>
      <c r="D33" s="4">
        <f>SUMIF('Données brutes'!$E$2:$E$176,'Synthèse par territoire'!$B33,'Données brutes'!$K$2:$K$176)</f>
        <v>140</v>
      </c>
    </row>
    <row r="34" spans="1:4" x14ac:dyDescent="0.35">
      <c r="A34" s="4" t="s">
        <v>713</v>
      </c>
      <c r="B34" s="4" t="s">
        <v>766</v>
      </c>
      <c r="C34" s="4">
        <f>COUNTIF('Données brutes'!$E$2:$E$180,'Synthèse par territoire'!$B34)</f>
        <v>2</v>
      </c>
      <c r="D34" s="4">
        <f>SUMIF('Données brutes'!$E$2:$E$176,'Synthèse par territoire'!$B34,'Données brutes'!$K$2:$K$176)</f>
        <v>170</v>
      </c>
    </row>
    <row r="35" spans="1:4" x14ac:dyDescent="0.35">
      <c r="A35" s="4" t="s">
        <v>713</v>
      </c>
      <c r="B35" s="4" t="s">
        <v>729</v>
      </c>
      <c r="C35" s="4">
        <f>COUNTIF('Données brutes'!$E$2:$E$180,'Synthèse par territoire'!$B35)</f>
        <v>8</v>
      </c>
      <c r="D35" s="4">
        <f>SUMIF('Données brutes'!$E$2:$E$176,'Synthèse par territoire'!$B35,'Données brutes'!$K$2:$K$176)</f>
        <v>340</v>
      </c>
    </row>
    <row r="36" spans="1:4" x14ac:dyDescent="0.35">
      <c r="A36" s="4" t="s">
        <v>724</v>
      </c>
      <c r="B36" s="4" t="s">
        <v>725</v>
      </c>
      <c r="C36" s="4">
        <f>COUNTIF('Données brutes'!$E$2:$E$180,'Synthèse par territoire'!$B36)</f>
        <v>1</v>
      </c>
      <c r="D36" s="4">
        <f>SUMIF('Données brutes'!$E$2:$E$176,'Synthèse par territoire'!$B36,'Données brutes'!$K$2:$K$176)</f>
        <v>40</v>
      </c>
    </row>
    <row r="37" spans="1:4" x14ac:dyDescent="0.35">
      <c r="A37" s="4" t="s">
        <v>724</v>
      </c>
      <c r="B37" s="4" t="s">
        <v>723</v>
      </c>
      <c r="C37" s="4">
        <f>COUNTIF('Données brutes'!$E$2:$E$180,'Synthèse par territoire'!$B37)</f>
        <v>2</v>
      </c>
      <c r="D37" s="4">
        <f>SUMIF('Données brutes'!$E$2:$E$176,'Synthèse par territoire'!$B37,'Données brutes'!$K$2:$K$176)</f>
        <v>200</v>
      </c>
    </row>
    <row r="38" spans="1:4" x14ac:dyDescent="0.35">
      <c r="A38" s="4" t="s">
        <v>724</v>
      </c>
      <c r="B38" s="4" t="s">
        <v>749</v>
      </c>
      <c r="C38" s="4">
        <f>COUNTIF('Données brutes'!$E$2:$E$180,'Synthèse par territoire'!$B38)</f>
        <v>4</v>
      </c>
      <c r="D38" s="4">
        <f>SUMIF('Données brutes'!$E$2:$E$176,'Synthèse par territoire'!$B38,'Données brutes'!$K$2:$K$176)</f>
        <v>200</v>
      </c>
    </row>
    <row r="39" spans="1:4" ht="15" thickBot="1" x14ac:dyDescent="0.4">
      <c r="A39" s="6" t="s">
        <v>724</v>
      </c>
      <c r="B39" s="6" t="s">
        <v>746</v>
      </c>
      <c r="C39" s="6">
        <f>COUNTIF('Données brutes'!$E$2:$E$180,'Synthèse par territoire'!$B39)</f>
        <v>3</v>
      </c>
      <c r="D39" s="4">
        <f>SUMIF('Données brutes'!$E$2:$E$176,'Synthèse par territoire'!$B39,'Données brutes'!$K$2:$K$176)</f>
        <v>180</v>
      </c>
    </row>
    <row r="40" spans="1:4" x14ac:dyDescent="0.35">
      <c r="A40" s="5" t="s">
        <v>702</v>
      </c>
      <c r="B40" s="5" t="s">
        <v>780</v>
      </c>
      <c r="C40" s="5">
        <f>COUNTIF('Données brutes'!$E$2:$E$180,'Synthèse par territoire'!$B40)</f>
        <v>1</v>
      </c>
      <c r="D40" s="4">
        <f>SUMIF('Données brutes'!$E$2:$E$176,'Synthèse par territoire'!$B40,'Données brutes'!$K$2:$K$176)</f>
        <v>60</v>
      </c>
    </row>
    <row r="41" spans="1:4" x14ac:dyDescent="0.35">
      <c r="A41" s="4" t="s">
        <v>702</v>
      </c>
      <c r="B41" s="4" t="s">
        <v>728</v>
      </c>
      <c r="C41" s="4">
        <f>COUNTIF('Données brutes'!$E$2:$E$180,'Synthèse par territoire'!$B41)</f>
        <v>2</v>
      </c>
      <c r="D41" s="4">
        <f>SUMIF('Données brutes'!$E$2:$E$176,'Synthèse par territoire'!$B41,'Données brutes'!$K$2:$K$176)</f>
        <v>140</v>
      </c>
    </row>
    <row r="42" spans="1:4" x14ac:dyDescent="0.35">
      <c r="A42" s="4" t="s">
        <v>702</v>
      </c>
      <c r="B42" s="4" t="s">
        <v>768</v>
      </c>
      <c r="C42" s="4">
        <f>COUNTIF('Données brutes'!$E$2:$E$180,'Synthèse par territoire'!$B42)</f>
        <v>4</v>
      </c>
      <c r="D42" s="4">
        <f>SUMIF('Données brutes'!$E$2:$E$176,'Synthèse par territoire'!$B42,'Données brutes'!$K$2:$K$176)</f>
        <v>290</v>
      </c>
    </row>
    <row r="43" spans="1:4" x14ac:dyDescent="0.35">
      <c r="A43" s="4" t="s">
        <v>702</v>
      </c>
      <c r="B43" s="4" t="s">
        <v>744</v>
      </c>
      <c r="C43" s="4">
        <f>COUNTIF('Données brutes'!$E$2:$E$180,'Synthèse par territoire'!$B43)</f>
        <v>2</v>
      </c>
      <c r="D43" s="4">
        <f>SUMIF('Données brutes'!$E$2:$E$176,'Synthèse par territoire'!$B43,'Données brutes'!$K$2:$K$176)</f>
        <v>60</v>
      </c>
    </row>
    <row r="44" spans="1:4" x14ac:dyDescent="0.35">
      <c r="A44" s="4" t="s">
        <v>702</v>
      </c>
      <c r="B44" s="4" t="s">
        <v>763</v>
      </c>
      <c r="C44" s="4">
        <f>COUNTIF('Données brutes'!$E$2:$E$180,'Synthèse par territoire'!$B44)</f>
        <v>1</v>
      </c>
      <c r="D44" s="4">
        <f>SUMIF('Données brutes'!$E$2:$E$176,'Synthèse par territoire'!$B44,'Données brutes'!$K$2:$K$176)</f>
        <v>20</v>
      </c>
    </row>
    <row r="45" spans="1:4" x14ac:dyDescent="0.35">
      <c r="A45" s="4" t="s">
        <v>702</v>
      </c>
      <c r="B45" s="4" t="s">
        <v>783</v>
      </c>
      <c r="C45" s="4">
        <f>COUNTIF('Données brutes'!$E$2:$E$180,'Synthèse par territoire'!$B45)</f>
        <v>1</v>
      </c>
      <c r="D45" s="4">
        <f>SUMIF('Données brutes'!$E$2:$E$176,'Synthèse par territoire'!$B45,'Données brutes'!$K$2:$K$176)</f>
        <v>90</v>
      </c>
    </row>
    <row r="46" spans="1:4" ht="15" thickBot="1" x14ac:dyDescent="0.4">
      <c r="A46" s="6" t="s">
        <v>702</v>
      </c>
      <c r="B46" s="6" t="s">
        <v>779</v>
      </c>
      <c r="C46" s="6">
        <f>COUNTIF('Données brutes'!$E$2:$E$180,'Synthèse par territoire'!$B46)</f>
        <v>1</v>
      </c>
      <c r="D46" s="4">
        <f>SUMIF('Données brutes'!$E$2:$E$176,'Synthèse par territoire'!$B46,'Données brutes'!$K$2:$K$176)</f>
        <v>100</v>
      </c>
    </row>
    <row r="47" spans="1:4" x14ac:dyDescent="0.35">
      <c r="A47" s="5" t="s">
        <v>703</v>
      </c>
      <c r="B47" s="5" t="s">
        <v>754</v>
      </c>
      <c r="C47" s="5">
        <f>COUNTIF('Données brutes'!$E$2:$E$180,'Synthèse par territoire'!$B47)</f>
        <v>1</v>
      </c>
      <c r="D47" s="4">
        <f>SUMIF('Données brutes'!$E$2:$E$176,'Synthèse par territoire'!$B47,'Données brutes'!$K$2:$K$176)</f>
        <v>30</v>
      </c>
    </row>
    <row r="48" spans="1:4" x14ac:dyDescent="0.35">
      <c r="A48" s="4" t="s">
        <v>703</v>
      </c>
      <c r="B48" s="4" t="s">
        <v>786</v>
      </c>
      <c r="C48" s="4">
        <f>COUNTIF('Données brutes'!$E$2:$E$180,'Synthèse par territoire'!$B48)</f>
        <v>1</v>
      </c>
      <c r="D48" s="4">
        <f>SUMIF('Données brutes'!$E$2:$E$176,'Synthèse par territoire'!$B48,'Données brutes'!$K$2:$K$176)</f>
        <v>30</v>
      </c>
    </row>
    <row r="49" spans="1:4" x14ac:dyDescent="0.35">
      <c r="A49" s="4" t="s">
        <v>703</v>
      </c>
      <c r="B49" s="4" t="s">
        <v>718</v>
      </c>
      <c r="C49" s="4">
        <f>COUNTIF('Données brutes'!$E$2:$E$180,'Synthèse par territoire'!$B49)</f>
        <v>1</v>
      </c>
      <c r="D49" s="4">
        <f>SUMIF('Données brutes'!$E$2:$E$176,'Synthèse par territoire'!$B49,'Données brutes'!$K$2:$K$176)</f>
        <v>50</v>
      </c>
    </row>
    <row r="50" spans="1:4" x14ac:dyDescent="0.35">
      <c r="A50" s="4" t="s">
        <v>703</v>
      </c>
      <c r="B50" s="4" t="s">
        <v>770</v>
      </c>
      <c r="C50" s="4">
        <f>COUNTIF('Données brutes'!$E$2:$E$180,'Synthèse par territoire'!$B50)</f>
        <v>1</v>
      </c>
      <c r="D50" s="4">
        <f>SUMIF('Données brutes'!$E$2:$E$176,'Synthèse par territoire'!$B50,'Données brutes'!$K$2:$K$176)</f>
        <v>120</v>
      </c>
    </row>
    <row r="51" spans="1:4" x14ac:dyDescent="0.35">
      <c r="A51" s="4" t="s">
        <v>703</v>
      </c>
      <c r="B51" s="4" t="s">
        <v>784</v>
      </c>
      <c r="C51" s="4">
        <f>COUNTIF('Données brutes'!$E$2:$E$180,'Synthèse par territoire'!$B51)</f>
        <v>1</v>
      </c>
      <c r="D51" s="4">
        <f>SUMIF('Données brutes'!$E$2:$E$176,'Synthèse par territoire'!$B51,'Données brutes'!$K$2:$K$176)</f>
        <v>20</v>
      </c>
    </row>
    <row r="52" spans="1:4" x14ac:dyDescent="0.35">
      <c r="A52" s="4" t="s">
        <v>703</v>
      </c>
      <c r="B52" s="4" t="s">
        <v>782</v>
      </c>
      <c r="C52" s="4">
        <f>COUNTIF('Données brutes'!$E$2:$E$180,'Synthèse par territoire'!$B52)</f>
        <v>1</v>
      </c>
      <c r="D52" s="4">
        <f>SUMIF('Données brutes'!$E$2:$E$176,'Synthèse par territoire'!$B52,'Données brutes'!$K$2:$K$176)</f>
        <v>60</v>
      </c>
    </row>
    <row r="53" spans="1:4" x14ac:dyDescent="0.35">
      <c r="A53" s="4" t="s">
        <v>703</v>
      </c>
      <c r="B53" s="4" t="s">
        <v>740</v>
      </c>
      <c r="C53" s="4">
        <f>COUNTIF('Données brutes'!$E$2:$E$180,'Synthèse par territoire'!$B53)</f>
        <v>2</v>
      </c>
      <c r="D53" s="4">
        <f>SUMIF('Données brutes'!$E$2:$E$176,'Synthèse par territoire'!$B53,'Données brutes'!$K$2:$K$176)</f>
        <v>130</v>
      </c>
    </row>
    <row r="54" spans="1:4" x14ac:dyDescent="0.35">
      <c r="A54" s="4" t="s">
        <v>703</v>
      </c>
      <c r="B54" s="4" t="s">
        <v>781</v>
      </c>
      <c r="C54" s="4">
        <f>COUNTIF('Données brutes'!$E$2:$E$180,'Synthèse par territoire'!$B54)</f>
        <v>1</v>
      </c>
      <c r="D54" s="4">
        <f>SUMIF('Données brutes'!$E$2:$E$176,'Synthèse par territoire'!$B54,'Données brutes'!$K$2:$K$176)</f>
        <v>40</v>
      </c>
    </row>
    <row r="55" spans="1:4" ht="15" thickBot="1" x14ac:dyDescent="0.4">
      <c r="A55" s="6" t="s">
        <v>703</v>
      </c>
      <c r="B55" s="6" t="s">
        <v>743</v>
      </c>
      <c r="C55" s="4">
        <f>COUNTIF('Données brutes'!$E$2:$E$180,'Synthèse par territoire'!$B55)</f>
        <v>2</v>
      </c>
      <c r="D55" s="4">
        <f>SUMIF('Données brutes'!$E$2:$E$176,'Synthèse par territoire'!$B55,'Données brutes'!$K$2:$K$176)</f>
        <v>70</v>
      </c>
    </row>
    <row r="56" spans="1:4" ht="15" thickBot="1" x14ac:dyDescent="0.4">
      <c r="A56" s="7" t="s">
        <v>755</v>
      </c>
      <c r="B56" s="7" t="s">
        <v>755</v>
      </c>
      <c r="C56" s="6">
        <f>COUNTIF('Données brutes'!$E$2:$E$180,'Synthèse par territoire'!$B56)</f>
        <v>1</v>
      </c>
      <c r="D56" s="4">
        <f>SUMIF('Données brutes'!$E$2:$E$176,'Synthèse par territoire'!$B56,'Données brutes'!$K$2:$K$176)</f>
        <v>30</v>
      </c>
    </row>
    <row r="57" spans="1:4" x14ac:dyDescent="0.35">
      <c r="A57" s="5" t="s">
        <v>706</v>
      </c>
      <c r="B57" s="5" t="s">
        <v>742</v>
      </c>
      <c r="C57" s="5">
        <f>COUNTIF('Données brutes'!$E$2:$E$180,'Synthèse par territoire'!$B57)</f>
        <v>3</v>
      </c>
      <c r="D57" s="4">
        <f>SUMIF('Données brutes'!$E$2:$E$176,'Synthèse par territoire'!$B57,'Données brutes'!$K$2:$K$176)</f>
        <v>220</v>
      </c>
    </row>
    <row r="58" spans="1:4" x14ac:dyDescent="0.35">
      <c r="A58" s="4" t="s">
        <v>706</v>
      </c>
      <c r="B58" s="4" t="s">
        <v>735</v>
      </c>
      <c r="C58" s="4">
        <f>COUNTIF('Données brutes'!$E$2:$E$180,'Synthèse par territoire'!$B58)</f>
        <v>4</v>
      </c>
      <c r="D58" s="4">
        <f>SUMIF('Données brutes'!$E$2:$E$176,'Synthèse par territoire'!$B58,'Données brutes'!$K$2:$K$176)</f>
        <v>240</v>
      </c>
    </row>
    <row r="59" spans="1:4" x14ac:dyDescent="0.35">
      <c r="A59" s="4" t="s">
        <v>706</v>
      </c>
      <c r="B59" s="4" t="s">
        <v>769</v>
      </c>
      <c r="C59" s="4">
        <f>COUNTIF('Données brutes'!$E$2:$E$180,'Synthèse par territoire'!$B59)</f>
        <v>3</v>
      </c>
      <c r="D59" s="4">
        <f>SUMIF('Données brutes'!$E$2:$E$176,'Synthèse par territoire'!$B59,'Données brutes'!$K$2:$K$176)</f>
        <v>210</v>
      </c>
    </row>
    <row r="60" spans="1:4" x14ac:dyDescent="0.35">
      <c r="A60" s="4" t="s">
        <v>706</v>
      </c>
      <c r="B60" s="4" t="s">
        <v>757</v>
      </c>
      <c r="C60" s="4">
        <f>COUNTIF('Données brutes'!$E$2:$E$180,'Synthèse par territoire'!$B60)</f>
        <v>1</v>
      </c>
      <c r="D60" s="4">
        <f>SUMIF('Données brutes'!$E$2:$E$176,'Synthèse par territoire'!$B60,'Données brutes'!$K$2:$K$176)</f>
        <v>230</v>
      </c>
    </row>
    <row r="61" spans="1:4" x14ac:dyDescent="0.35">
      <c r="A61" s="4" t="s">
        <v>706</v>
      </c>
      <c r="B61" s="4" t="s">
        <v>772</v>
      </c>
      <c r="C61" s="4">
        <f>COUNTIF('Données brutes'!$E$2:$E$180,'Synthèse par territoire'!$B61)</f>
        <v>2</v>
      </c>
      <c r="D61" s="4">
        <f>SUMIF('Données brutes'!$E$2:$E$176,'Synthèse par territoire'!$B61,'Données brutes'!$K$2:$K$176)</f>
        <v>50</v>
      </c>
    </row>
    <row r="62" spans="1:4" x14ac:dyDescent="0.35">
      <c r="A62" s="4" t="s">
        <v>706</v>
      </c>
      <c r="B62" s="4" t="s">
        <v>778</v>
      </c>
      <c r="C62" s="4">
        <f>COUNTIF('Données brutes'!$E$2:$E$180,'Synthèse par territoire'!$B62)</f>
        <v>4</v>
      </c>
      <c r="D62" s="4">
        <f>SUMIF('Données brutes'!$E$2:$E$176,'Synthèse par territoire'!$B62,'Données brutes'!$K$2:$K$176)</f>
        <v>300</v>
      </c>
    </row>
    <row r="63" spans="1:4" ht="15" thickBot="1" x14ac:dyDescent="0.4">
      <c r="A63" s="6" t="s">
        <v>706</v>
      </c>
      <c r="B63" s="6" t="s">
        <v>705</v>
      </c>
      <c r="C63" s="6">
        <f>COUNTIF('Données brutes'!$E$2:$E$180,'Synthèse par territoire'!$B63)</f>
        <v>3</v>
      </c>
      <c r="D63" s="4">
        <f>SUMIF('Données brutes'!$E$2:$E$176,'Synthèse par territoire'!$B63,'Données brutes'!$K$2:$K$176)</f>
        <v>160</v>
      </c>
    </row>
    <row r="64" spans="1:4" x14ac:dyDescent="0.35">
      <c r="A64" s="5" t="s">
        <v>722</v>
      </c>
      <c r="B64" s="5" t="s">
        <v>753</v>
      </c>
      <c r="C64" s="4">
        <f>COUNTIF('Données brutes'!$E$2:$E$180,'Synthèse par territoire'!$B64)</f>
        <v>2</v>
      </c>
      <c r="D64" s="4">
        <f>SUMIF('Données brutes'!$E$2:$E$176,'Synthèse par territoire'!$B64,'Données brutes'!$K$2:$K$176)</f>
        <v>90</v>
      </c>
    </row>
    <row r="65" spans="1:4" x14ac:dyDescent="0.35">
      <c r="A65" s="4" t="s">
        <v>722</v>
      </c>
      <c r="B65" s="4" t="s">
        <v>756</v>
      </c>
      <c r="C65" s="4">
        <f>COUNTIF('Données brutes'!$E$2:$E$180,'Synthèse par territoire'!$B65)</f>
        <v>1</v>
      </c>
      <c r="D65" s="4">
        <f>SUMIF('Données brutes'!$E$2:$E$176,'Synthèse par territoire'!$B65,'Données brutes'!$K$2:$K$176)</f>
        <v>400</v>
      </c>
    </row>
    <row r="66" spans="1:4" x14ac:dyDescent="0.35">
      <c r="A66" s="4" t="s">
        <v>722</v>
      </c>
      <c r="B66" s="4" t="s">
        <v>721</v>
      </c>
      <c r="C66" s="4">
        <f>COUNTIF('Données brutes'!$E$2:$E$180,'Synthèse par territoire'!$B66)</f>
        <v>2</v>
      </c>
      <c r="D66" s="4">
        <f>SUMIF('Données brutes'!$E$2:$E$176,'Synthèse par territoire'!$B66,'Données brutes'!$K$2:$K$176)</f>
        <v>40</v>
      </c>
    </row>
    <row r="67" spans="1:4" x14ac:dyDescent="0.35">
      <c r="A67" s="4" t="s">
        <v>722</v>
      </c>
      <c r="B67" s="4" t="s">
        <v>737</v>
      </c>
      <c r="C67" s="4">
        <f>COUNTIF('Données brutes'!$E$2:$E$180,'Synthèse par territoire'!$B67)</f>
        <v>6</v>
      </c>
      <c r="D67" s="4">
        <f>SUMIF('Données brutes'!$E$2:$E$176,'Synthèse par territoire'!$B67,'Données brutes'!$K$2:$K$176)</f>
        <v>280</v>
      </c>
    </row>
    <row r="68" spans="1:4" ht="15" thickBot="1" x14ac:dyDescent="0.4">
      <c r="A68" s="6" t="s">
        <v>722</v>
      </c>
      <c r="B68" s="6" t="s">
        <v>785</v>
      </c>
      <c r="C68" s="6">
        <f>COUNTIF('Données brutes'!$E$2:$E$180,'Synthèse par territoire'!$B68)</f>
        <v>1</v>
      </c>
      <c r="D68" s="4">
        <f>SUMIF('Données brutes'!$E$2:$E$176,'Synthèse par territoire'!$B68,'Données brutes'!$K$2:$K$176)</f>
        <v>40</v>
      </c>
    </row>
    <row r="69" spans="1:4" ht="15" thickBot="1" x14ac:dyDescent="0.4">
      <c r="A69" s="7" t="s">
        <v>741</v>
      </c>
      <c r="B69" s="7" t="s">
        <v>741</v>
      </c>
      <c r="C69" s="30">
        <f>COUNTIF('Données brutes'!$E$2:$E$180,'Synthèse par territoire'!$B69)</f>
        <v>3</v>
      </c>
      <c r="D69" s="4">
        <f>SUMIF('Données brutes'!$E$2:$E$176,'Synthèse par territoire'!$B69,'Données brutes'!$K$2:$K$176)</f>
        <v>120</v>
      </c>
    </row>
    <row r="70" spans="1:4" ht="15" thickBot="1" x14ac:dyDescent="0.4">
      <c r="A70" s="7" t="s">
        <v>759</v>
      </c>
      <c r="B70" s="7" t="s">
        <v>759</v>
      </c>
      <c r="C70" s="6">
        <f>COUNTIF('Données brutes'!$E$2:$E$180,'Synthèse par territoire'!$B70)</f>
        <v>7</v>
      </c>
      <c r="D70" s="4">
        <f>SUMIF('Données brutes'!$E$2:$E$176,'Synthèse par territoire'!$B70,'Données brutes'!$K$2:$K$176)</f>
        <v>350</v>
      </c>
    </row>
    <row r="71" spans="1:4" x14ac:dyDescent="0.35">
      <c r="A71" s="5" t="s">
        <v>727</v>
      </c>
      <c r="B71" s="5" t="s">
        <v>726</v>
      </c>
      <c r="C71" s="4">
        <f>COUNTIF('Données brutes'!$E$2:$E$180,'Synthèse par territoire'!$B71)</f>
        <v>5</v>
      </c>
      <c r="D71" s="4">
        <f>SUMIF('Données brutes'!$E$2:$E$176,'Synthèse par territoire'!$B71,'Données brutes'!$K$2:$K$176)</f>
        <v>300</v>
      </c>
    </row>
    <row r="72" spans="1:4" ht="15" thickBot="1" x14ac:dyDescent="0.4">
      <c r="A72" s="6" t="s">
        <v>727</v>
      </c>
      <c r="B72" s="6" t="s">
        <v>751</v>
      </c>
      <c r="C72" s="4">
        <f>COUNTIF('Données brutes'!$E$2:$E$180,'Synthèse par territoire'!$B72)</f>
        <v>2</v>
      </c>
      <c r="D72" s="4">
        <f>SUMIF('Données brutes'!$E$2:$E$176,'Synthèse par territoire'!$B72,'Données brutes'!$K$2:$K$176)</f>
        <v>60</v>
      </c>
    </row>
    <row r="73" spans="1:4" ht="15" thickBot="1" x14ac:dyDescent="0.4">
      <c r="A73" s="7" t="s">
        <v>761</v>
      </c>
      <c r="B73" s="7" t="s">
        <v>761</v>
      </c>
      <c r="C73" s="6">
        <f>COUNTIF('Données brutes'!$E$2:$E$180,'Synthèse par territoire'!$B73)</f>
        <v>2</v>
      </c>
      <c r="D73" s="4">
        <f>SUMIF('Données brutes'!$E$2:$E$176,'Synthèse par territoire'!$B73,'Données brutes'!$K$2:$K$176)</f>
        <v>50</v>
      </c>
    </row>
    <row r="75" spans="1:4" x14ac:dyDescent="0.35">
      <c r="B75" t="s">
        <v>789</v>
      </c>
      <c r="C75">
        <f>SUM(C2:C73)</f>
        <v>175</v>
      </c>
      <c r="D75">
        <f>SUM(D2:D73)</f>
        <v>9570</v>
      </c>
    </row>
  </sheetData>
  <autoFilter ref="A1:D1" xr:uid="{7B0D8EFD-9228-43F9-8406-4302BC655FF7}">
    <sortState xmlns:xlrd2="http://schemas.microsoft.com/office/spreadsheetml/2017/richdata2" ref="A2:D73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21002-195D-4EED-B2B6-72D4A2ECD6B3}">
  <dimension ref="A1:S248"/>
  <sheetViews>
    <sheetView tabSelected="1" zoomScale="70" zoomScaleNormal="70" workbookViewId="0">
      <selection activeCell="R211" sqref="R211"/>
    </sheetView>
  </sheetViews>
  <sheetFormatPr baseColWidth="10" defaultRowHeight="14.5" x14ac:dyDescent="0.35"/>
  <cols>
    <col min="1" max="1" width="15.08984375" bestFit="1" customWidth="1"/>
    <col min="2" max="3" width="47.81640625" bestFit="1" customWidth="1"/>
    <col min="4" max="4" width="43.26953125" bestFit="1" customWidth="1"/>
    <col min="5" max="5" width="19.7265625" bestFit="1" customWidth="1"/>
    <col min="6" max="6" width="16.1796875" customWidth="1"/>
    <col min="7" max="7" width="13" hidden="1" customWidth="1"/>
    <col min="8" max="10" width="13" customWidth="1"/>
    <col min="11" max="11" width="47.81640625" style="13" bestFit="1" customWidth="1"/>
    <col min="12" max="12" width="18.26953125" style="13" bestFit="1" customWidth="1"/>
    <col min="13" max="13" width="21.54296875" style="13" bestFit="1" customWidth="1"/>
    <col min="14" max="14" width="16.7265625" style="13" bestFit="1" customWidth="1"/>
    <col min="15" max="15" width="36.7265625" style="13" bestFit="1" customWidth="1"/>
    <col min="16" max="16" width="54.6328125" style="13" bestFit="1" customWidth="1"/>
    <col min="17" max="17" width="33" style="13" bestFit="1" customWidth="1"/>
    <col min="18" max="18" width="12.90625" style="13" bestFit="1" customWidth="1"/>
    <col min="19" max="19" width="27.36328125" style="13" bestFit="1" customWidth="1"/>
  </cols>
  <sheetData>
    <row r="1" spans="1:19" x14ac:dyDescent="0.35">
      <c r="A1" s="12" t="s">
        <v>3</v>
      </c>
      <c r="B1" s="12" t="s">
        <v>700</v>
      </c>
      <c r="C1" s="12" t="s">
        <v>701</v>
      </c>
      <c r="D1" s="12" t="s">
        <v>4</v>
      </c>
      <c r="E1" s="12" t="s">
        <v>793</v>
      </c>
      <c r="F1" s="12" t="s">
        <v>792</v>
      </c>
      <c r="G1" s="12" t="s">
        <v>790</v>
      </c>
      <c r="H1" s="23" t="s">
        <v>1109</v>
      </c>
      <c r="I1" s="23" t="s">
        <v>1110</v>
      </c>
      <c r="J1" s="23" t="s">
        <v>1111</v>
      </c>
      <c r="K1" s="12" t="s">
        <v>701</v>
      </c>
      <c r="L1" s="12" t="s">
        <v>794</v>
      </c>
      <c r="M1" s="12" t="s">
        <v>795</v>
      </c>
      <c r="N1" s="12" t="s">
        <v>801</v>
      </c>
      <c r="O1" s="12" t="s">
        <v>800</v>
      </c>
      <c r="P1" s="12" t="s">
        <v>796</v>
      </c>
      <c r="Q1" s="12" t="s">
        <v>797</v>
      </c>
      <c r="R1" s="12" t="s">
        <v>798</v>
      </c>
      <c r="S1" s="12" t="s">
        <v>799</v>
      </c>
    </row>
    <row r="2" spans="1:19" x14ac:dyDescent="0.35">
      <c r="A2" s="4">
        <v>521872</v>
      </c>
      <c r="B2" s="4" t="s">
        <v>727</v>
      </c>
      <c r="C2" s="4" t="s">
        <v>726</v>
      </c>
      <c r="D2" s="4" t="s">
        <v>238</v>
      </c>
      <c r="E2" s="4" t="s">
        <v>235</v>
      </c>
      <c r="F2" s="4" t="s">
        <v>236</v>
      </c>
      <c r="G2" s="20">
        <v>50</v>
      </c>
      <c r="H2" s="4">
        <f>G2*3</f>
        <v>150</v>
      </c>
      <c r="I2" s="4">
        <f>G2</f>
        <v>50</v>
      </c>
      <c r="J2" s="4">
        <f>G2</f>
        <v>50</v>
      </c>
    </row>
    <row r="3" spans="1:19" x14ac:dyDescent="0.35">
      <c r="A3" s="4">
        <v>538592</v>
      </c>
      <c r="B3" s="4" t="s">
        <v>727</v>
      </c>
      <c r="C3" s="4" t="s">
        <v>726</v>
      </c>
      <c r="D3" s="4" t="s">
        <v>408</v>
      </c>
      <c r="E3" s="4" t="s">
        <v>405</v>
      </c>
      <c r="F3" s="4" t="s">
        <v>406</v>
      </c>
      <c r="G3" s="20">
        <v>100</v>
      </c>
      <c r="H3" s="4">
        <f>G3*3</f>
        <v>300</v>
      </c>
      <c r="I3" s="4">
        <f>G3</f>
        <v>100</v>
      </c>
      <c r="J3" s="4">
        <f>G3</f>
        <v>100</v>
      </c>
    </row>
    <row r="4" spans="1:19" x14ac:dyDescent="0.35">
      <c r="A4" s="4">
        <v>582176</v>
      </c>
      <c r="B4" s="4" t="s">
        <v>727</v>
      </c>
      <c r="C4" s="4" t="s">
        <v>726</v>
      </c>
      <c r="D4" s="4" t="s">
        <v>545</v>
      </c>
      <c r="E4" s="4" t="s">
        <v>542</v>
      </c>
      <c r="F4" s="4" t="s">
        <v>543</v>
      </c>
      <c r="G4" s="20">
        <v>20</v>
      </c>
      <c r="H4" s="4">
        <f t="shared" ref="H4:H67" si="0">G4*3</f>
        <v>60</v>
      </c>
      <c r="I4" s="4">
        <f t="shared" ref="I4:I67" si="1">G4</f>
        <v>20</v>
      </c>
      <c r="J4" s="4">
        <f t="shared" ref="J4:J67" si="2">G4</f>
        <v>20</v>
      </c>
    </row>
    <row r="5" spans="1:19" x14ac:dyDescent="0.35">
      <c r="A5" s="4">
        <v>517305</v>
      </c>
      <c r="B5" s="4" t="s">
        <v>727</v>
      </c>
      <c r="C5" s="4" t="s">
        <v>726</v>
      </c>
      <c r="D5" s="4" t="s">
        <v>553</v>
      </c>
      <c r="E5" s="4" t="s">
        <v>550</v>
      </c>
      <c r="F5" s="4" t="s">
        <v>551</v>
      </c>
      <c r="G5" s="20">
        <v>30</v>
      </c>
      <c r="H5" s="4">
        <f t="shared" si="0"/>
        <v>90</v>
      </c>
      <c r="I5" s="4">
        <f t="shared" si="1"/>
        <v>30</v>
      </c>
      <c r="J5" s="4">
        <f t="shared" si="2"/>
        <v>30</v>
      </c>
    </row>
    <row r="6" spans="1:19" x14ac:dyDescent="0.35">
      <c r="A6" s="4">
        <v>561116</v>
      </c>
      <c r="B6" s="4" t="s">
        <v>727</v>
      </c>
      <c r="C6" s="4" t="s">
        <v>726</v>
      </c>
      <c r="D6" s="4" t="s">
        <v>664</v>
      </c>
      <c r="E6" s="4" t="s">
        <v>94</v>
      </c>
      <c r="F6" s="4" t="s">
        <v>95</v>
      </c>
      <c r="G6" s="20">
        <v>100</v>
      </c>
      <c r="H6" s="4">
        <f t="shared" si="0"/>
        <v>300</v>
      </c>
      <c r="I6" s="4">
        <f t="shared" si="1"/>
        <v>100</v>
      </c>
      <c r="J6" s="4">
        <f t="shared" si="2"/>
        <v>100</v>
      </c>
    </row>
    <row r="7" spans="1:19" s="9" customFormat="1" x14ac:dyDescent="0.35">
      <c r="A7" s="26" t="s">
        <v>791</v>
      </c>
      <c r="B7" s="26"/>
      <c r="C7" s="26"/>
      <c r="D7" s="26"/>
      <c r="E7" s="26"/>
      <c r="F7" s="26"/>
      <c r="G7" s="19">
        <f>SUM(G2:G6)</f>
        <v>300</v>
      </c>
      <c r="H7" s="8">
        <f t="shared" ref="H7:J7" si="3">SUM(H2:H6)</f>
        <v>900</v>
      </c>
      <c r="I7" s="8">
        <f t="shared" si="3"/>
        <v>300</v>
      </c>
      <c r="J7" s="8">
        <f t="shared" si="3"/>
        <v>300</v>
      </c>
      <c r="K7" s="21" t="s">
        <v>726</v>
      </c>
      <c r="L7" s="14" t="s">
        <v>808</v>
      </c>
      <c r="M7" s="14" t="s">
        <v>342</v>
      </c>
      <c r="N7" s="14"/>
      <c r="O7" s="25" t="s">
        <v>1127</v>
      </c>
      <c r="P7" s="14" t="s">
        <v>809</v>
      </c>
      <c r="Q7" s="14"/>
      <c r="R7" s="15">
        <v>6200</v>
      </c>
      <c r="S7" s="14" t="s">
        <v>810</v>
      </c>
    </row>
    <row r="8" spans="1:19" x14ac:dyDescent="0.35">
      <c r="A8" s="4">
        <v>527975</v>
      </c>
      <c r="B8" s="4" t="s">
        <v>713</v>
      </c>
      <c r="C8" s="4" t="s">
        <v>730</v>
      </c>
      <c r="D8" s="4" t="s">
        <v>246</v>
      </c>
      <c r="E8" s="4" t="s">
        <v>243</v>
      </c>
      <c r="F8" s="4" t="s">
        <v>244</v>
      </c>
      <c r="G8" s="20">
        <v>30</v>
      </c>
      <c r="H8" s="4">
        <f t="shared" si="0"/>
        <v>90</v>
      </c>
      <c r="I8" s="4">
        <f t="shared" si="1"/>
        <v>30</v>
      </c>
      <c r="J8" s="4">
        <f t="shared" si="2"/>
        <v>30</v>
      </c>
    </row>
    <row r="9" spans="1:19" x14ac:dyDescent="0.35">
      <c r="A9" s="4">
        <v>581692</v>
      </c>
      <c r="B9" s="4" t="s">
        <v>713</v>
      </c>
      <c r="C9" s="4" t="s">
        <v>730</v>
      </c>
      <c r="D9" s="4" t="s">
        <v>564</v>
      </c>
      <c r="E9" s="4" t="s">
        <v>561</v>
      </c>
      <c r="F9" s="4" t="s">
        <v>562</v>
      </c>
      <c r="G9" s="20">
        <v>80</v>
      </c>
      <c r="H9" s="4">
        <f t="shared" si="0"/>
        <v>240</v>
      </c>
      <c r="I9" s="4">
        <f t="shared" si="1"/>
        <v>80</v>
      </c>
      <c r="J9" s="4">
        <f t="shared" si="2"/>
        <v>80</v>
      </c>
    </row>
    <row r="10" spans="1:19" s="9" customFormat="1" x14ac:dyDescent="0.35">
      <c r="A10" s="26" t="s">
        <v>791</v>
      </c>
      <c r="B10" s="26"/>
      <c r="C10" s="26"/>
      <c r="D10" s="26"/>
      <c r="E10" s="26"/>
      <c r="F10" s="26"/>
      <c r="G10" s="19">
        <f>SUM(G8:G9)</f>
        <v>110</v>
      </c>
      <c r="H10" s="8">
        <f t="shared" ref="H10:J10" si="4">SUM(H8:H9)</f>
        <v>330</v>
      </c>
      <c r="I10" s="8">
        <f t="shared" si="4"/>
        <v>110</v>
      </c>
      <c r="J10" s="8">
        <f t="shared" si="4"/>
        <v>110</v>
      </c>
      <c r="K10" s="21" t="s">
        <v>730</v>
      </c>
      <c r="L10" s="14" t="s">
        <v>811</v>
      </c>
      <c r="M10" s="14" t="s">
        <v>812</v>
      </c>
      <c r="N10" s="14"/>
      <c r="O10" s="14" t="s">
        <v>1128</v>
      </c>
      <c r="P10" s="14" t="s">
        <v>813</v>
      </c>
      <c r="Q10" s="14"/>
      <c r="R10" s="15">
        <v>2300</v>
      </c>
      <c r="S10" s="14" t="s">
        <v>814</v>
      </c>
    </row>
    <row r="11" spans="1:19" x14ac:dyDescent="0.35">
      <c r="A11" s="4">
        <v>748304</v>
      </c>
      <c r="B11" s="4" t="s">
        <v>708</v>
      </c>
      <c r="C11" s="4" t="s">
        <v>764</v>
      </c>
      <c r="D11" s="4" t="s">
        <v>352</v>
      </c>
      <c r="E11" s="4" t="s">
        <v>349</v>
      </c>
      <c r="F11" s="4" t="s">
        <v>350</v>
      </c>
      <c r="G11" s="20">
        <v>40</v>
      </c>
      <c r="H11" s="4">
        <f t="shared" si="0"/>
        <v>120</v>
      </c>
      <c r="I11" s="4">
        <f t="shared" si="1"/>
        <v>40</v>
      </c>
      <c r="J11" s="4">
        <f t="shared" si="2"/>
        <v>40</v>
      </c>
    </row>
    <row r="12" spans="1:19" x14ac:dyDescent="0.35">
      <c r="A12" s="4">
        <v>529489</v>
      </c>
      <c r="B12" s="4" t="s">
        <v>708</v>
      </c>
      <c r="C12" s="4" t="s">
        <v>764</v>
      </c>
      <c r="D12" s="4" t="s">
        <v>360</v>
      </c>
      <c r="E12" s="4" t="s">
        <v>357</v>
      </c>
      <c r="F12" s="4" t="s">
        <v>358</v>
      </c>
      <c r="G12" s="20">
        <v>50</v>
      </c>
      <c r="H12" s="4">
        <f t="shared" si="0"/>
        <v>150</v>
      </c>
      <c r="I12" s="4">
        <f t="shared" si="1"/>
        <v>50</v>
      </c>
      <c r="J12" s="4">
        <f t="shared" si="2"/>
        <v>50</v>
      </c>
    </row>
    <row r="13" spans="1:19" x14ac:dyDescent="0.35">
      <c r="A13" s="4">
        <v>550852</v>
      </c>
      <c r="B13" s="4" t="s">
        <v>708</v>
      </c>
      <c r="C13" s="4" t="s">
        <v>764</v>
      </c>
      <c r="D13" s="4" t="s">
        <v>388</v>
      </c>
      <c r="E13" s="4" t="s">
        <v>385</v>
      </c>
      <c r="F13" s="4" t="s">
        <v>386</v>
      </c>
      <c r="G13" s="20">
        <v>50</v>
      </c>
      <c r="H13" s="4">
        <f t="shared" si="0"/>
        <v>150</v>
      </c>
      <c r="I13" s="4">
        <f t="shared" si="1"/>
        <v>50</v>
      </c>
      <c r="J13" s="4">
        <f t="shared" si="2"/>
        <v>50</v>
      </c>
    </row>
    <row r="14" spans="1:19" s="9" customFormat="1" x14ac:dyDescent="0.35">
      <c r="A14" s="26" t="s">
        <v>791</v>
      </c>
      <c r="B14" s="26"/>
      <c r="C14" s="26"/>
      <c r="D14" s="26"/>
      <c r="E14" s="26"/>
      <c r="F14" s="26"/>
      <c r="G14" s="19">
        <f>SUM(G11:G13)</f>
        <v>140</v>
      </c>
      <c r="H14" s="8">
        <f t="shared" ref="H14:J14" si="5">SUM(H11:H13)</f>
        <v>420</v>
      </c>
      <c r="I14" s="8">
        <f t="shared" si="5"/>
        <v>140</v>
      </c>
      <c r="J14" s="8">
        <f t="shared" si="5"/>
        <v>140</v>
      </c>
      <c r="K14" s="22" t="s">
        <v>764</v>
      </c>
      <c r="L14" s="14" t="s">
        <v>802</v>
      </c>
      <c r="M14" s="14" t="s">
        <v>803</v>
      </c>
      <c r="N14" s="14" t="s">
        <v>804</v>
      </c>
      <c r="O14" s="16" t="s">
        <v>1129</v>
      </c>
      <c r="P14" s="14" t="s">
        <v>805</v>
      </c>
      <c r="Q14" s="14" t="s">
        <v>806</v>
      </c>
      <c r="R14" s="15">
        <v>3430</v>
      </c>
      <c r="S14" s="14" t="s">
        <v>807</v>
      </c>
    </row>
    <row r="15" spans="1:19" x14ac:dyDescent="0.35">
      <c r="A15" s="4">
        <v>501023</v>
      </c>
      <c r="B15" s="4" t="s">
        <v>713</v>
      </c>
      <c r="C15" s="4" t="s">
        <v>714</v>
      </c>
      <c r="D15" s="4" t="s">
        <v>42</v>
      </c>
      <c r="E15" s="4" t="s">
        <v>39</v>
      </c>
      <c r="F15" s="4" t="s">
        <v>40</v>
      </c>
      <c r="G15" s="20">
        <v>60</v>
      </c>
      <c r="H15" s="4">
        <f t="shared" si="0"/>
        <v>180</v>
      </c>
      <c r="I15" s="4">
        <f t="shared" si="1"/>
        <v>60</v>
      </c>
      <c r="J15" s="4">
        <f t="shared" si="2"/>
        <v>60</v>
      </c>
    </row>
    <row r="16" spans="1:19" x14ac:dyDescent="0.35">
      <c r="A16" s="4">
        <v>501207</v>
      </c>
      <c r="B16" s="4" t="s">
        <v>713</v>
      </c>
      <c r="C16" s="4" t="s">
        <v>714</v>
      </c>
      <c r="D16" s="4" t="s">
        <v>124</v>
      </c>
      <c r="E16" s="4" t="s">
        <v>121</v>
      </c>
      <c r="F16" s="4" t="s">
        <v>122</v>
      </c>
      <c r="G16" s="20">
        <v>30</v>
      </c>
      <c r="H16" s="4">
        <f t="shared" si="0"/>
        <v>90</v>
      </c>
      <c r="I16" s="4">
        <f t="shared" si="1"/>
        <v>30</v>
      </c>
      <c r="J16" s="4">
        <f t="shared" si="2"/>
        <v>30</v>
      </c>
    </row>
    <row r="17" spans="1:19" x14ac:dyDescent="0.35">
      <c r="A17" s="4">
        <v>501007</v>
      </c>
      <c r="B17" s="4" t="s">
        <v>713</v>
      </c>
      <c r="C17" s="4" t="s">
        <v>714</v>
      </c>
      <c r="D17" s="4" t="s">
        <v>136</v>
      </c>
      <c r="E17" s="4" t="s">
        <v>133</v>
      </c>
      <c r="F17" s="4" t="s">
        <v>134</v>
      </c>
      <c r="G17" s="20">
        <v>50</v>
      </c>
      <c r="H17" s="4">
        <f t="shared" si="0"/>
        <v>150</v>
      </c>
      <c r="I17" s="4">
        <f t="shared" si="1"/>
        <v>50</v>
      </c>
      <c r="J17" s="4">
        <f t="shared" si="2"/>
        <v>50</v>
      </c>
    </row>
    <row r="18" spans="1:19" x14ac:dyDescent="0.35">
      <c r="A18" s="4">
        <v>582197</v>
      </c>
      <c r="B18" s="4" t="s">
        <v>713</v>
      </c>
      <c r="C18" s="4" t="s">
        <v>714</v>
      </c>
      <c r="D18" s="4" t="s">
        <v>175</v>
      </c>
      <c r="E18" s="4" t="s">
        <v>173</v>
      </c>
      <c r="F18" s="4" t="s">
        <v>173</v>
      </c>
      <c r="G18" s="20">
        <v>60</v>
      </c>
      <c r="H18" s="4">
        <f t="shared" si="0"/>
        <v>180</v>
      </c>
      <c r="I18" s="4">
        <f t="shared" si="1"/>
        <v>60</v>
      </c>
      <c r="J18" s="4">
        <f t="shared" si="2"/>
        <v>60</v>
      </c>
    </row>
    <row r="19" spans="1:19" x14ac:dyDescent="0.35">
      <c r="A19" s="4">
        <v>552821</v>
      </c>
      <c r="B19" s="4" t="s">
        <v>713</v>
      </c>
      <c r="C19" s="4" t="s">
        <v>714</v>
      </c>
      <c r="D19" s="4" t="s">
        <v>266</v>
      </c>
      <c r="E19" s="4" t="s">
        <v>263</v>
      </c>
      <c r="F19" s="4" t="s">
        <v>264</v>
      </c>
      <c r="G19" s="20">
        <v>20</v>
      </c>
      <c r="H19" s="4">
        <f t="shared" si="0"/>
        <v>60</v>
      </c>
      <c r="I19" s="4">
        <f t="shared" si="1"/>
        <v>20</v>
      </c>
      <c r="J19" s="4">
        <f t="shared" si="2"/>
        <v>20</v>
      </c>
    </row>
    <row r="20" spans="1:19" x14ac:dyDescent="0.35">
      <c r="A20" s="4">
        <v>553697</v>
      </c>
      <c r="B20" s="4" t="s">
        <v>713</v>
      </c>
      <c r="C20" s="4" t="s">
        <v>714</v>
      </c>
      <c r="D20" s="4" t="s">
        <v>356</v>
      </c>
      <c r="E20" s="4" t="s">
        <v>353</v>
      </c>
      <c r="F20" s="4" t="s">
        <v>354</v>
      </c>
      <c r="G20" s="20">
        <v>100</v>
      </c>
      <c r="H20" s="4">
        <f t="shared" si="0"/>
        <v>300</v>
      </c>
      <c r="I20" s="4">
        <f t="shared" si="1"/>
        <v>100</v>
      </c>
      <c r="J20" s="4">
        <f t="shared" si="2"/>
        <v>100</v>
      </c>
    </row>
    <row r="21" spans="1:19" x14ac:dyDescent="0.35">
      <c r="A21" s="4">
        <v>552251</v>
      </c>
      <c r="B21" s="4" t="s">
        <v>713</v>
      </c>
      <c r="C21" s="4" t="s">
        <v>714</v>
      </c>
      <c r="D21" s="4" t="s">
        <v>648</v>
      </c>
      <c r="E21" s="4" t="s">
        <v>645</v>
      </c>
      <c r="F21" s="4" t="s">
        <v>646</v>
      </c>
      <c r="G21" s="20">
        <v>40</v>
      </c>
      <c r="H21" s="4">
        <f t="shared" si="0"/>
        <v>120</v>
      </c>
      <c r="I21" s="4">
        <f t="shared" si="1"/>
        <v>40</v>
      </c>
      <c r="J21" s="4">
        <f t="shared" si="2"/>
        <v>40</v>
      </c>
    </row>
    <row r="22" spans="1:19" s="9" customFormat="1" x14ac:dyDescent="0.35">
      <c r="A22" s="26" t="s">
        <v>791</v>
      </c>
      <c r="B22" s="26"/>
      <c r="C22" s="26"/>
      <c r="D22" s="26"/>
      <c r="E22" s="26"/>
      <c r="F22" s="26"/>
      <c r="G22" s="19">
        <f>SUM(G15:G21)</f>
        <v>360</v>
      </c>
      <c r="H22" s="8">
        <f t="shared" ref="H22:J22" si="6">SUM(H15:H21)</f>
        <v>1080</v>
      </c>
      <c r="I22" s="8">
        <f t="shared" si="6"/>
        <v>360</v>
      </c>
      <c r="J22" s="8">
        <f t="shared" si="6"/>
        <v>360</v>
      </c>
      <c r="K22" s="21" t="s">
        <v>714</v>
      </c>
      <c r="L22" s="14" t="s">
        <v>815</v>
      </c>
      <c r="M22" s="14" t="s">
        <v>816</v>
      </c>
      <c r="N22" s="14"/>
      <c r="O22" s="25" t="s">
        <v>1130</v>
      </c>
      <c r="P22" s="14" t="s">
        <v>817</v>
      </c>
      <c r="Q22" s="14"/>
      <c r="R22" s="15">
        <v>62800</v>
      </c>
      <c r="S22" s="14" t="s">
        <v>818</v>
      </c>
    </row>
    <row r="23" spans="1:19" x14ac:dyDescent="0.35">
      <c r="A23" s="4">
        <v>548103</v>
      </c>
      <c r="B23" s="4" t="s">
        <v>702</v>
      </c>
      <c r="C23" s="4" t="s">
        <v>780</v>
      </c>
      <c r="D23" s="4" t="s">
        <v>556</v>
      </c>
      <c r="E23" s="4" t="s">
        <v>554</v>
      </c>
      <c r="F23" s="4" t="s">
        <v>35</v>
      </c>
      <c r="G23" s="20">
        <v>60</v>
      </c>
      <c r="H23" s="4">
        <f t="shared" si="0"/>
        <v>180</v>
      </c>
      <c r="I23" s="4">
        <f t="shared" si="1"/>
        <v>60</v>
      </c>
      <c r="J23" s="4">
        <f t="shared" si="2"/>
        <v>60</v>
      </c>
    </row>
    <row r="24" spans="1:19" s="9" customFormat="1" x14ac:dyDescent="0.35">
      <c r="A24" s="26" t="s">
        <v>791</v>
      </c>
      <c r="B24" s="26"/>
      <c r="C24" s="26"/>
      <c r="D24" s="26"/>
      <c r="E24" s="26"/>
      <c r="F24" s="26"/>
      <c r="G24" s="19">
        <f>G23</f>
        <v>60</v>
      </c>
      <c r="H24" s="8">
        <f t="shared" ref="H24:J24" si="7">H23</f>
        <v>180</v>
      </c>
      <c r="I24" s="8">
        <f t="shared" si="7"/>
        <v>60</v>
      </c>
      <c r="J24" s="8">
        <f t="shared" si="7"/>
        <v>60</v>
      </c>
      <c r="K24" s="21" t="s">
        <v>780</v>
      </c>
      <c r="L24" s="14" t="s">
        <v>212</v>
      </c>
      <c r="M24" s="14" t="s">
        <v>150</v>
      </c>
      <c r="N24" s="14" t="s">
        <v>819</v>
      </c>
      <c r="O24" s="16" t="s">
        <v>1131</v>
      </c>
      <c r="P24" s="14" t="s">
        <v>820</v>
      </c>
      <c r="Q24" s="14"/>
      <c r="R24" s="15">
        <v>11000</v>
      </c>
      <c r="S24" s="14" t="s">
        <v>821</v>
      </c>
    </row>
    <row r="25" spans="1:19" x14ac:dyDescent="0.35">
      <c r="A25" s="4">
        <v>508747</v>
      </c>
      <c r="B25" s="4" t="s">
        <v>708</v>
      </c>
      <c r="C25" s="4" t="s">
        <v>747</v>
      </c>
      <c r="D25" s="4" t="s">
        <v>215</v>
      </c>
      <c r="E25" s="4" t="s">
        <v>212</v>
      </c>
      <c r="F25" s="4" t="s">
        <v>213</v>
      </c>
      <c r="G25" s="20">
        <v>30</v>
      </c>
      <c r="H25" s="4">
        <f t="shared" si="0"/>
        <v>90</v>
      </c>
      <c r="I25" s="4">
        <f t="shared" si="1"/>
        <v>30</v>
      </c>
      <c r="J25" s="4">
        <f t="shared" si="2"/>
        <v>30</v>
      </c>
    </row>
    <row r="26" spans="1:19" s="9" customFormat="1" x14ac:dyDescent="0.35">
      <c r="A26" s="26" t="s">
        <v>791</v>
      </c>
      <c r="B26" s="26"/>
      <c r="C26" s="26"/>
      <c r="D26" s="26"/>
      <c r="E26" s="26"/>
      <c r="F26" s="26"/>
      <c r="G26" s="19">
        <f>G25</f>
        <v>30</v>
      </c>
      <c r="H26" s="8">
        <f t="shared" ref="H26:J26" si="8">H25</f>
        <v>90</v>
      </c>
      <c r="I26" s="8">
        <f t="shared" si="8"/>
        <v>30</v>
      </c>
      <c r="J26" s="8">
        <f t="shared" si="8"/>
        <v>30</v>
      </c>
      <c r="K26" s="21" t="s">
        <v>747</v>
      </c>
      <c r="L26" s="14" t="s">
        <v>822</v>
      </c>
      <c r="M26" s="14" t="s">
        <v>823</v>
      </c>
      <c r="N26" s="14" t="s">
        <v>824</v>
      </c>
      <c r="O26" s="16" t="s">
        <v>1132</v>
      </c>
      <c r="P26" s="17" t="s">
        <v>747</v>
      </c>
      <c r="Q26" s="14" t="s">
        <v>825</v>
      </c>
      <c r="R26" s="15">
        <v>15004</v>
      </c>
      <c r="S26" s="14" t="s">
        <v>826</v>
      </c>
    </row>
    <row r="27" spans="1:19" x14ac:dyDescent="0.35">
      <c r="A27" s="4">
        <v>550723</v>
      </c>
      <c r="B27" s="4" t="s">
        <v>713</v>
      </c>
      <c r="C27" s="4" t="s">
        <v>712</v>
      </c>
      <c r="D27" s="4" t="s">
        <v>37</v>
      </c>
      <c r="E27" s="4" t="s">
        <v>34</v>
      </c>
      <c r="F27" s="4" t="s">
        <v>35</v>
      </c>
      <c r="G27" s="20">
        <v>30</v>
      </c>
      <c r="H27" s="4">
        <f t="shared" si="0"/>
        <v>90</v>
      </c>
      <c r="I27" s="4">
        <f t="shared" si="1"/>
        <v>30</v>
      </c>
      <c r="J27" s="4">
        <f t="shared" si="2"/>
        <v>30</v>
      </c>
    </row>
    <row r="28" spans="1:19" x14ac:dyDescent="0.35">
      <c r="A28" s="4">
        <v>500292</v>
      </c>
      <c r="B28" s="4" t="s">
        <v>713</v>
      </c>
      <c r="C28" s="4" t="s">
        <v>712</v>
      </c>
      <c r="D28" s="4" t="s">
        <v>112</v>
      </c>
      <c r="E28" s="4" t="s">
        <v>109</v>
      </c>
      <c r="F28" s="4" t="s">
        <v>110</v>
      </c>
      <c r="G28" s="20">
        <v>250</v>
      </c>
      <c r="H28" s="4">
        <f t="shared" si="0"/>
        <v>750</v>
      </c>
      <c r="I28" s="4">
        <f t="shared" si="1"/>
        <v>250</v>
      </c>
      <c r="J28" s="4">
        <f t="shared" si="2"/>
        <v>250</v>
      </c>
    </row>
    <row r="29" spans="1:19" x14ac:dyDescent="0.35">
      <c r="A29" s="4">
        <v>533664</v>
      </c>
      <c r="B29" s="4" t="s">
        <v>713</v>
      </c>
      <c r="C29" s="4" t="s">
        <v>712</v>
      </c>
      <c r="D29" s="4" t="s">
        <v>427</v>
      </c>
      <c r="E29" s="4" t="s">
        <v>424</v>
      </c>
      <c r="F29" s="4" t="s">
        <v>425</v>
      </c>
      <c r="G29" s="20">
        <v>20</v>
      </c>
      <c r="H29" s="4">
        <f t="shared" si="0"/>
        <v>60</v>
      </c>
      <c r="I29" s="4">
        <f t="shared" si="1"/>
        <v>20</v>
      </c>
      <c r="J29" s="4">
        <f t="shared" si="2"/>
        <v>20</v>
      </c>
    </row>
    <row r="30" spans="1:19" x14ac:dyDescent="0.35">
      <c r="A30" s="4">
        <v>564135</v>
      </c>
      <c r="B30" s="4" t="s">
        <v>713</v>
      </c>
      <c r="C30" s="4" t="s">
        <v>712</v>
      </c>
      <c r="D30" s="4" t="s">
        <v>560</v>
      </c>
      <c r="E30" s="4" t="s">
        <v>557</v>
      </c>
      <c r="F30" s="4" t="s">
        <v>558</v>
      </c>
      <c r="G30" s="20">
        <v>20</v>
      </c>
      <c r="H30" s="4">
        <f t="shared" si="0"/>
        <v>60</v>
      </c>
      <c r="I30" s="4">
        <f t="shared" si="1"/>
        <v>20</v>
      </c>
      <c r="J30" s="4">
        <f t="shared" si="2"/>
        <v>20</v>
      </c>
    </row>
    <row r="31" spans="1:19" x14ac:dyDescent="0.35">
      <c r="A31" s="4">
        <v>501223</v>
      </c>
      <c r="B31" s="4" t="s">
        <v>713</v>
      </c>
      <c r="C31" s="4" t="s">
        <v>712</v>
      </c>
      <c r="D31" s="4" t="s">
        <v>575</v>
      </c>
      <c r="E31" s="4" t="s">
        <v>572</v>
      </c>
      <c r="F31" s="4" t="s">
        <v>573</v>
      </c>
      <c r="G31" s="20">
        <v>20</v>
      </c>
      <c r="H31" s="4">
        <f t="shared" si="0"/>
        <v>60</v>
      </c>
      <c r="I31" s="4">
        <f t="shared" si="1"/>
        <v>20</v>
      </c>
      <c r="J31" s="4">
        <f t="shared" si="2"/>
        <v>20</v>
      </c>
    </row>
    <row r="32" spans="1:19" s="9" customFormat="1" x14ac:dyDescent="0.35">
      <c r="A32" s="26" t="s">
        <v>791</v>
      </c>
      <c r="B32" s="26"/>
      <c r="C32" s="26"/>
      <c r="D32" s="26"/>
      <c r="E32" s="26"/>
      <c r="F32" s="26"/>
      <c r="G32" s="19">
        <f>SUM(G27:G31)</f>
        <v>340</v>
      </c>
      <c r="H32" s="8">
        <f t="shared" ref="H32:J32" si="9">SUM(H27:H31)</f>
        <v>1020</v>
      </c>
      <c r="I32" s="8">
        <f t="shared" si="9"/>
        <v>340</v>
      </c>
      <c r="J32" s="8">
        <f t="shared" si="9"/>
        <v>340</v>
      </c>
      <c r="K32" s="21" t="s">
        <v>712</v>
      </c>
      <c r="L32" s="14" t="s">
        <v>827</v>
      </c>
      <c r="M32" s="14" t="s">
        <v>193</v>
      </c>
      <c r="N32" s="14"/>
      <c r="O32" s="14" t="s">
        <v>1133</v>
      </c>
      <c r="P32" s="14" t="s">
        <v>828</v>
      </c>
      <c r="Q32" s="14"/>
      <c r="R32" s="15">
        <v>62250</v>
      </c>
      <c r="S32" s="14" t="s">
        <v>829</v>
      </c>
    </row>
    <row r="33" spans="1:19" x14ac:dyDescent="0.35">
      <c r="A33" s="4">
        <v>521633</v>
      </c>
      <c r="B33" s="4" t="s">
        <v>722</v>
      </c>
      <c r="C33" s="4" t="s">
        <v>753</v>
      </c>
      <c r="D33" s="4" t="s">
        <v>81</v>
      </c>
      <c r="E33" s="4" t="s">
        <v>78</v>
      </c>
      <c r="F33" s="4" t="s">
        <v>79</v>
      </c>
      <c r="G33" s="20">
        <v>40</v>
      </c>
      <c r="H33" s="4">
        <f t="shared" si="0"/>
        <v>120</v>
      </c>
      <c r="I33" s="4">
        <f t="shared" si="1"/>
        <v>40</v>
      </c>
      <c r="J33" s="4">
        <f t="shared" si="2"/>
        <v>40</v>
      </c>
    </row>
    <row r="34" spans="1:19" x14ac:dyDescent="0.35">
      <c r="A34" s="4">
        <v>560436</v>
      </c>
      <c r="B34" s="4" t="s">
        <v>722</v>
      </c>
      <c r="C34" s="4" t="s">
        <v>753</v>
      </c>
      <c r="D34" s="4" t="s">
        <v>258</v>
      </c>
      <c r="E34" s="4" t="s">
        <v>255</v>
      </c>
      <c r="F34" s="4" t="s">
        <v>256</v>
      </c>
      <c r="G34" s="20">
        <v>50</v>
      </c>
      <c r="H34" s="4">
        <f t="shared" si="0"/>
        <v>150</v>
      </c>
      <c r="I34" s="4">
        <f t="shared" si="1"/>
        <v>50</v>
      </c>
      <c r="J34" s="4">
        <f t="shared" si="2"/>
        <v>50</v>
      </c>
    </row>
    <row r="35" spans="1:19" s="9" customFormat="1" x14ac:dyDescent="0.35">
      <c r="A35" s="26" t="s">
        <v>791</v>
      </c>
      <c r="B35" s="26"/>
      <c r="C35" s="26"/>
      <c r="D35" s="26"/>
      <c r="E35" s="26"/>
      <c r="F35" s="26"/>
      <c r="G35" s="19">
        <f>SUM(G33:G34)</f>
        <v>90</v>
      </c>
      <c r="H35" s="8">
        <f t="shared" ref="H35:J35" si="10">SUM(H33:H34)</f>
        <v>270</v>
      </c>
      <c r="I35" s="8">
        <f t="shared" si="10"/>
        <v>90</v>
      </c>
      <c r="J35" s="8">
        <f t="shared" si="10"/>
        <v>90</v>
      </c>
      <c r="K35" s="21" t="s">
        <v>753</v>
      </c>
      <c r="L35" s="14" t="s">
        <v>428</v>
      </c>
      <c r="M35" s="14" t="s">
        <v>830</v>
      </c>
      <c r="N35" s="14"/>
      <c r="O35" s="16" t="s">
        <v>1136</v>
      </c>
      <c r="P35" s="14" t="s">
        <v>831</v>
      </c>
      <c r="Q35" s="14"/>
      <c r="R35" s="14">
        <v>67960</v>
      </c>
      <c r="S35" s="14" t="s">
        <v>832</v>
      </c>
    </row>
    <row r="36" spans="1:19" x14ac:dyDescent="0.35">
      <c r="A36" s="4">
        <v>545664</v>
      </c>
      <c r="B36" s="4" t="s">
        <v>734</v>
      </c>
      <c r="C36" s="4" t="s">
        <v>767</v>
      </c>
      <c r="D36" s="4" t="s">
        <v>380</v>
      </c>
      <c r="E36" s="4" t="s">
        <v>377</v>
      </c>
      <c r="F36" s="4" t="s">
        <v>378</v>
      </c>
      <c r="G36" s="20">
        <v>50</v>
      </c>
      <c r="H36" s="4">
        <f t="shared" si="0"/>
        <v>150</v>
      </c>
      <c r="I36" s="4">
        <f t="shared" si="1"/>
        <v>50</v>
      </c>
      <c r="J36" s="4">
        <f t="shared" si="2"/>
        <v>50</v>
      </c>
    </row>
    <row r="37" spans="1:19" s="9" customFormat="1" x14ac:dyDescent="0.35">
      <c r="A37" s="26" t="s">
        <v>791</v>
      </c>
      <c r="B37" s="26"/>
      <c r="C37" s="26"/>
      <c r="D37" s="26"/>
      <c r="E37" s="26"/>
      <c r="F37" s="26"/>
      <c r="G37" s="19">
        <f>G36</f>
        <v>50</v>
      </c>
      <c r="H37" s="8">
        <f t="shared" ref="H37:J37" si="11">H36</f>
        <v>150</v>
      </c>
      <c r="I37" s="8">
        <f t="shared" si="11"/>
        <v>50</v>
      </c>
      <c r="J37" s="8">
        <f t="shared" si="11"/>
        <v>50</v>
      </c>
      <c r="K37" s="21" t="s">
        <v>767</v>
      </c>
      <c r="L37" s="14" t="s">
        <v>833</v>
      </c>
      <c r="M37" s="14" t="s">
        <v>499</v>
      </c>
      <c r="N37" s="14">
        <v>624158808</v>
      </c>
      <c r="O37" s="16" t="s">
        <v>1134</v>
      </c>
      <c r="P37" s="14" t="s">
        <v>834</v>
      </c>
      <c r="Q37" s="14"/>
      <c r="R37" s="15">
        <v>25000</v>
      </c>
      <c r="S37" s="14" t="s">
        <v>835</v>
      </c>
    </row>
    <row r="38" spans="1:19" x14ac:dyDescent="0.35">
      <c r="A38" s="4">
        <v>511575</v>
      </c>
      <c r="B38" s="4" t="s">
        <v>708</v>
      </c>
      <c r="C38" s="4" t="s">
        <v>776</v>
      </c>
      <c r="D38" s="4" t="s">
        <v>493</v>
      </c>
      <c r="E38" s="4" t="s">
        <v>490</v>
      </c>
      <c r="F38" s="4" t="s">
        <v>491</v>
      </c>
      <c r="G38" s="20">
        <v>50</v>
      </c>
      <c r="H38" s="4">
        <f t="shared" si="0"/>
        <v>150</v>
      </c>
      <c r="I38" s="4">
        <f t="shared" si="1"/>
        <v>50</v>
      </c>
      <c r="J38" s="4">
        <f t="shared" si="2"/>
        <v>50</v>
      </c>
    </row>
    <row r="39" spans="1:19" s="9" customFormat="1" x14ac:dyDescent="0.35">
      <c r="A39" s="26" t="s">
        <v>791</v>
      </c>
      <c r="B39" s="26"/>
      <c r="C39" s="26"/>
      <c r="D39" s="26"/>
      <c r="E39" s="26"/>
      <c r="F39" s="26"/>
      <c r="G39" s="19">
        <f>G38</f>
        <v>50</v>
      </c>
      <c r="H39" s="8">
        <f t="shared" ref="H39:J39" si="12">H38</f>
        <v>150</v>
      </c>
      <c r="I39" s="8">
        <f t="shared" si="12"/>
        <v>50</v>
      </c>
      <c r="J39" s="8">
        <f t="shared" si="12"/>
        <v>50</v>
      </c>
      <c r="K39" s="21" t="s">
        <v>776</v>
      </c>
      <c r="L39" s="14" t="s">
        <v>836</v>
      </c>
      <c r="M39" s="14" t="s">
        <v>837</v>
      </c>
      <c r="N39" s="14" t="s">
        <v>838</v>
      </c>
      <c r="O39" s="25" t="s">
        <v>1135</v>
      </c>
      <c r="P39" s="14" t="s">
        <v>839</v>
      </c>
      <c r="Q39" s="14"/>
      <c r="R39" s="15">
        <v>1440</v>
      </c>
      <c r="S39" s="14" t="s">
        <v>840</v>
      </c>
    </row>
    <row r="40" spans="1:19" x14ac:dyDescent="0.35">
      <c r="A40" s="4">
        <v>554350</v>
      </c>
      <c r="B40" s="4" t="s">
        <v>711</v>
      </c>
      <c r="C40" s="4" t="s">
        <v>717</v>
      </c>
      <c r="D40" s="4" t="s">
        <v>54</v>
      </c>
      <c r="E40" s="4" t="s">
        <v>51</v>
      </c>
      <c r="F40" s="4" t="s">
        <v>52</v>
      </c>
      <c r="G40" s="20">
        <v>50</v>
      </c>
      <c r="H40" s="4">
        <f t="shared" si="0"/>
        <v>150</v>
      </c>
      <c r="I40" s="4">
        <f t="shared" si="1"/>
        <v>50</v>
      </c>
      <c r="J40" s="4">
        <f t="shared" si="2"/>
        <v>50</v>
      </c>
    </row>
    <row r="41" spans="1:19" s="9" customFormat="1" x14ac:dyDescent="0.35">
      <c r="A41" s="26" t="s">
        <v>791</v>
      </c>
      <c r="B41" s="26"/>
      <c r="C41" s="26"/>
      <c r="D41" s="26"/>
      <c r="E41" s="26"/>
      <c r="F41" s="26"/>
      <c r="G41" s="19">
        <f>G40</f>
        <v>50</v>
      </c>
      <c r="H41" s="8">
        <f t="shared" ref="H41:J41" si="13">H40</f>
        <v>150</v>
      </c>
      <c r="I41" s="8">
        <f t="shared" si="13"/>
        <v>50</v>
      </c>
      <c r="J41" s="8">
        <f t="shared" si="13"/>
        <v>50</v>
      </c>
      <c r="K41" s="21" t="s">
        <v>717</v>
      </c>
      <c r="L41" s="14" t="s">
        <v>841</v>
      </c>
      <c r="M41" s="14" t="s">
        <v>842</v>
      </c>
      <c r="N41" s="14" t="s">
        <v>843</v>
      </c>
      <c r="O41" s="16" t="s">
        <v>1137</v>
      </c>
      <c r="P41" s="14" t="s">
        <v>844</v>
      </c>
      <c r="Q41" s="14" t="s">
        <v>845</v>
      </c>
      <c r="R41" s="15">
        <v>27000</v>
      </c>
      <c r="S41" s="14" t="s">
        <v>846</v>
      </c>
    </row>
    <row r="42" spans="1:19" x14ac:dyDescent="0.35">
      <c r="A42" s="4">
        <v>518931</v>
      </c>
      <c r="B42" s="4" t="s">
        <v>708</v>
      </c>
      <c r="C42" s="4" t="s">
        <v>777</v>
      </c>
      <c r="D42" s="4" t="s">
        <v>525</v>
      </c>
      <c r="E42" s="4" t="s">
        <v>522</v>
      </c>
      <c r="F42" s="4" t="s">
        <v>523</v>
      </c>
      <c r="G42" s="20">
        <v>50</v>
      </c>
      <c r="H42" s="4">
        <f t="shared" si="0"/>
        <v>150</v>
      </c>
      <c r="I42" s="4">
        <f t="shared" si="1"/>
        <v>50</v>
      </c>
      <c r="J42" s="4">
        <f t="shared" si="2"/>
        <v>50</v>
      </c>
    </row>
    <row r="43" spans="1:19" x14ac:dyDescent="0.35">
      <c r="A43" s="4">
        <v>516884</v>
      </c>
      <c r="B43" s="4" t="s">
        <v>708</v>
      </c>
      <c r="C43" s="4" t="s">
        <v>777</v>
      </c>
      <c r="D43" s="4" t="s">
        <v>586</v>
      </c>
      <c r="E43" s="4" t="s">
        <v>584</v>
      </c>
      <c r="F43" s="4" t="s">
        <v>248</v>
      </c>
      <c r="G43" s="20">
        <v>50</v>
      </c>
      <c r="H43" s="4">
        <f t="shared" si="0"/>
        <v>150</v>
      </c>
      <c r="I43" s="4">
        <f t="shared" si="1"/>
        <v>50</v>
      </c>
      <c r="J43" s="4">
        <f t="shared" si="2"/>
        <v>50</v>
      </c>
    </row>
    <row r="44" spans="1:19" s="9" customFormat="1" x14ac:dyDescent="0.35">
      <c r="A44" s="26" t="s">
        <v>791</v>
      </c>
      <c r="B44" s="26"/>
      <c r="C44" s="26"/>
      <c r="D44" s="26"/>
      <c r="E44" s="26"/>
      <c r="F44" s="26"/>
      <c r="G44" s="19">
        <f>SUM(G42:G43)</f>
        <v>100</v>
      </c>
      <c r="H44" s="8">
        <f t="shared" ref="H44:J44" si="14">SUM(H42:H43)</f>
        <v>300</v>
      </c>
      <c r="I44" s="8">
        <f t="shared" si="14"/>
        <v>100</v>
      </c>
      <c r="J44" s="8">
        <f t="shared" si="14"/>
        <v>100</v>
      </c>
      <c r="K44" s="21" t="s">
        <v>777</v>
      </c>
      <c r="L44" s="14" t="s">
        <v>847</v>
      </c>
      <c r="M44" s="14" t="s">
        <v>543</v>
      </c>
      <c r="N44" s="14" t="s">
        <v>848</v>
      </c>
      <c r="O44" s="14" t="s">
        <v>1138</v>
      </c>
      <c r="P44" s="14" t="s">
        <v>849</v>
      </c>
      <c r="Q44" s="14"/>
      <c r="R44" s="14">
        <v>38360</v>
      </c>
      <c r="S44" s="14" t="s">
        <v>850</v>
      </c>
    </row>
    <row r="45" spans="1:19" x14ac:dyDescent="0.35">
      <c r="A45" s="4">
        <v>500089</v>
      </c>
      <c r="B45" s="4" t="s">
        <v>703</v>
      </c>
      <c r="C45" s="4" t="s">
        <v>754</v>
      </c>
      <c r="D45" s="4" t="s">
        <v>262</v>
      </c>
      <c r="E45" s="4" t="s">
        <v>259</v>
      </c>
      <c r="F45" s="4" t="s">
        <v>260</v>
      </c>
      <c r="G45" s="20">
        <v>30</v>
      </c>
      <c r="H45" s="4">
        <f t="shared" si="0"/>
        <v>90</v>
      </c>
      <c r="I45" s="4">
        <f t="shared" si="1"/>
        <v>30</v>
      </c>
      <c r="J45" s="4">
        <f t="shared" si="2"/>
        <v>30</v>
      </c>
    </row>
    <row r="46" spans="1:19" s="9" customFormat="1" x14ac:dyDescent="0.35">
      <c r="A46" s="26" t="s">
        <v>791</v>
      </c>
      <c r="B46" s="26"/>
      <c r="C46" s="26"/>
      <c r="D46" s="26"/>
      <c r="E46" s="26"/>
      <c r="F46" s="26"/>
      <c r="G46" s="19">
        <f>SUM(G45)</f>
        <v>30</v>
      </c>
      <c r="H46" s="8">
        <f t="shared" ref="H46:J46" si="15">SUM(H45)</f>
        <v>90</v>
      </c>
      <c r="I46" s="8">
        <f t="shared" si="15"/>
        <v>30</v>
      </c>
      <c r="J46" s="8">
        <f t="shared" si="15"/>
        <v>30</v>
      </c>
      <c r="K46" s="21" t="s">
        <v>754</v>
      </c>
      <c r="L46" s="14" t="s">
        <v>851</v>
      </c>
      <c r="M46" s="14" t="s">
        <v>294</v>
      </c>
      <c r="N46" s="14"/>
      <c r="O46" s="16" t="s">
        <v>1139</v>
      </c>
      <c r="P46" s="14" t="s">
        <v>852</v>
      </c>
      <c r="Q46" s="14"/>
      <c r="R46" s="15">
        <v>16400</v>
      </c>
      <c r="S46" s="14" t="s">
        <v>853</v>
      </c>
    </row>
    <row r="47" spans="1:19" x14ac:dyDescent="0.35">
      <c r="A47" s="4">
        <v>563730</v>
      </c>
      <c r="B47" s="4" t="s">
        <v>703</v>
      </c>
      <c r="C47" s="4" t="s">
        <v>786</v>
      </c>
      <c r="D47" s="4" t="s">
        <v>690</v>
      </c>
      <c r="E47" s="4" t="s">
        <v>687</v>
      </c>
      <c r="F47" s="4" t="s">
        <v>688</v>
      </c>
      <c r="G47" s="20">
        <v>30</v>
      </c>
      <c r="H47" s="4">
        <f t="shared" si="0"/>
        <v>90</v>
      </c>
      <c r="I47" s="4">
        <f t="shared" si="1"/>
        <v>30</v>
      </c>
      <c r="J47" s="4">
        <f t="shared" si="2"/>
        <v>30</v>
      </c>
    </row>
    <row r="48" spans="1:19" s="9" customFormat="1" x14ac:dyDescent="0.35">
      <c r="A48" s="26" t="s">
        <v>791</v>
      </c>
      <c r="B48" s="26"/>
      <c r="C48" s="26"/>
      <c r="D48" s="26"/>
      <c r="E48" s="26"/>
      <c r="F48" s="26"/>
      <c r="G48" s="19">
        <f>G47</f>
        <v>30</v>
      </c>
      <c r="H48" s="8">
        <f t="shared" ref="H48:J48" si="16">H47</f>
        <v>90</v>
      </c>
      <c r="I48" s="8">
        <f t="shared" si="16"/>
        <v>30</v>
      </c>
      <c r="J48" s="8">
        <f t="shared" si="16"/>
        <v>30</v>
      </c>
      <c r="K48" s="21" t="s">
        <v>786</v>
      </c>
      <c r="L48" s="14" t="s">
        <v>854</v>
      </c>
      <c r="M48" s="14" t="s">
        <v>855</v>
      </c>
      <c r="N48" s="14" t="s">
        <v>856</v>
      </c>
      <c r="O48" s="14" t="s">
        <v>1140</v>
      </c>
      <c r="P48" s="14" t="s">
        <v>857</v>
      </c>
      <c r="Q48" s="14"/>
      <c r="R48" s="15">
        <v>19100</v>
      </c>
      <c r="S48" s="14" t="s">
        <v>858</v>
      </c>
    </row>
    <row r="49" spans="1:19" x14ac:dyDescent="0.35">
      <c r="A49" s="4">
        <v>505572</v>
      </c>
      <c r="B49" s="4" t="s">
        <v>703</v>
      </c>
      <c r="C49" s="4" t="s">
        <v>718</v>
      </c>
      <c r="D49" s="4" t="s">
        <v>65</v>
      </c>
      <c r="E49" s="4" t="s">
        <v>63</v>
      </c>
      <c r="F49" s="4" t="s">
        <v>63</v>
      </c>
      <c r="G49" s="20">
        <v>50</v>
      </c>
      <c r="H49" s="4">
        <f t="shared" si="0"/>
        <v>150</v>
      </c>
      <c r="I49" s="4">
        <f t="shared" si="1"/>
        <v>50</v>
      </c>
      <c r="J49" s="4">
        <f t="shared" si="2"/>
        <v>50</v>
      </c>
    </row>
    <row r="50" spans="1:19" s="9" customFormat="1" x14ac:dyDescent="0.35">
      <c r="A50" s="26" t="s">
        <v>791</v>
      </c>
      <c r="B50" s="26"/>
      <c r="C50" s="26"/>
      <c r="D50" s="26"/>
      <c r="E50" s="26"/>
      <c r="F50" s="26"/>
      <c r="G50" s="19">
        <f>G49</f>
        <v>50</v>
      </c>
      <c r="H50" s="8">
        <f t="shared" ref="H50:J50" si="17">H49</f>
        <v>150</v>
      </c>
      <c r="I50" s="8">
        <f t="shared" si="17"/>
        <v>50</v>
      </c>
      <c r="J50" s="8">
        <f t="shared" si="17"/>
        <v>50</v>
      </c>
      <c r="K50" s="21" t="s">
        <v>718</v>
      </c>
      <c r="L50" s="14" t="s">
        <v>859</v>
      </c>
      <c r="M50" s="14" t="s">
        <v>860</v>
      </c>
      <c r="N50" s="14"/>
      <c r="O50" s="16" t="s">
        <v>1141</v>
      </c>
      <c r="P50" s="14" t="s">
        <v>861</v>
      </c>
      <c r="Q50" s="14"/>
      <c r="R50" s="15">
        <v>33150</v>
      </c>
      <c r="S50" s="14" t="s">
        <v>862</v>
      </c>
    </row>
    <row r="51" spans="1:19" x14ac:dyDescent="0.35">
      <c r="A51" s="4">
        <v>542780</v>
      </c>
      <c r="B51" s="4" t="s">
        <v>713</v>
      </c>
      <c r="C51" s="4" t="s">
        <v>719</v>
      </c>
      <c r="D51" s="4" t="s">
        <v>69</v>
      </c>
      <c r="E51" s="4" t="s">
        <v>66</v>
      </c>
      <c r="F51" s="4" t="s">
        <v>67</v>
      </c>
      <c r="G51" s="20">
        <v>30</v>
      </c>
      <c r="H51" s="4">
        <f t="shared" si="0"/>
        <v>90</v>
      </c>
      <c r="I51" s="4">
        <f t="shared" si="1"/>
        <v>30</v>
      </c>
      <c r="J51" s="4">
        <f t="shared" si="2"/>
        <v>30</v>
      </c>
    </row>
    <row r="52" spans="1:19" x14ac:dyDescent="0.35">
      <c r="A52" s="4">
        <v>581180</v>
      </c>
      <c r="B52" s="4" t="s">
        <v>713</v>
      </c>
      <c r="C52" s="4" t="s">
        <v>719</v>
      </c>
      <c r="D52" s="4" t="s">
        <v>120</v>
      </c>
      <c r="E52" s="4" t="s">
        <v>117</v>
      </c>
      <c r="F52" s="4" t="s">
        <v>118</v>
      </c>
      <c r="G52" s="20">
        <v>80</v>
      </c>
      <c r="H52" s="4">
        <f t="shared" si="0"/>
        <v>240</v>
      </c>
      <c r="I52" s="4">
        <f t="shared" si="1"/>
        <v>80</v>
      </c>
      <c r="J52" s="4">
        <f t="shared" si="2"/>
        <v>80</v>
      </c>
    </row>
    <row r="53" spans="1:19" s="9" customFormat="1" x14ac:dyDescent="0.35">
      <c r="A53" s="26" t="s">
        <v>791</v>
      </c>
      <c r="B53" s="26"/>
      <c r="C53" s="26"/>
      <c r="D53" s="26"/>
      <c r="E53" s="26"/>
      <c r="F53" s="26"/>
      <c r="G53" s="19">
        <f>SUM(G51:G52)</f>
        <v>110</v>
      </c>
      <c r="H53" s="8">
        <f t="shared" ref="H53:J53" si="18">SUM(H51:H52)</f>
        <v>330</v>
      </c>
      <c r="I53" s="8">
        <f t="shared" si="18"/>
        <v>110</v>
      </c>
      <c r="J53" s="8">
        <f t="shared" si="18"/>
        <v>110</v>
      </c>
      <c r="K53" s="21" t="s">
        <v>719</v>
      </c>
      <c r="L53" s="14" t="s">
        <v>863</v>
      </c>
      <c r="M53" s="14" t="s">
        <v>864</v>
      </c>
      <c r="N53" s="14" t="s">
        <v>865</v>
      </c>
      <c r="O53" s="25" t="s">
        <v>1142</v>
      </c>
      <c r="P53" s="14" t="s">
        <v>866</v>
      </c>
      <c r="Q53" s="14" t="s">
        <v>867</v>
      </c>
      <c r="R53" s="15">
        <v>80004</v>
      </c>
      <c r="S53" s="14" t="s">
        <v>868</v>
      </c>
    </row>
    <row r="54" spans="1:19" x14ac:dyDescent="0.35">
      <c r="A54" s="4">
        <v>524991</v>
      </c>
      <c r="B54" s="4" t="s">
        <v>703</v>
      </c>
      <c r="C54" s="4" t="s">
        <v>770</v>
      </c>
      <c r="D54" s="4" t="s">
        <v>396</v>
      </c>
      <c r="E54" s="4" t="s">
        <v>393</v>
      </c>
      <c r="F54" s="4" t="s">
        <v>394</v>
      </c>
      <c r="G54" s="20">
        <v>120</v>
      </c>
      <c r="H54" s="4">
        <f t="shared" si="0"/>
        <v>360</v>
      </c>
      <c r="I54" s="4">
        <f t="shared" si="1"/>
        <v>120</v>
      </c>
      <c r="J54" s="4">
        <f t="shared" si="2"/>
        <v>120</v>
      </c>
    </row>
    <row r="55" spans="1:19" s="9" customFormat="1" x14ac:dyDescent="0.35">
      <c r="A55" s="26" t="s">
        <v>791</v>
      </c>
      <c r="B55" s="26"/>
      <c r="C55" s="26"/>
      <c r="D55" s="26"/>
      <c r="E55" s="26"/>
      <c r="F55" s="26"/>
      <c r="G55" s="19">
        <f>G54</f>
        <v>120</v>
      </c>
      <c r="H55" s="8">
        <f t="shared" ref="H55:J55" si="19">H54</f>
        <v>360</v>
      </c>
      <c r="I55" s="8">
        <f t="shared" si="19"/>
        <v>120</v>
      </c>
      <c r="J55" s="8">
        <f t="shared" si="19"/>
        <v>120</v>
      </c>
      <c r="K55" s="21" t="s">
        <v>770</v>
      </c>
      <c r="L55" s="14" t="s">
        <v>869</v>
      </c>
      <c r="M55" s="14" t="s">
        <v>109</v>
      </c>
      <c r="N55" s="14"/>
      <c r="O55" s="25" t="s">
        <v>1143</v>
      </c>
      <c r="P55" s="14" t="s">
        <v>870</v>
      </c>
      <c r="Q55" s="14"/>
      <c r="R55" s="15">
        <v>86000</v>
      </c>
      <c r="S55" s="14" t="s">
        <v>871</v>
      </c>
    </row>
    <row r="56" spans="1:19" x14ac:dyDescent="0.35">
      <c r="A56" s="4">
        <v>532946</v>
      </c>
      <c r="B56" s="4" t="s">
        <v>702</v>
      </c>
      <c r="C56" s="4" t="s">
        <v>728</v>
      </c>
      <c r="D56" s="4" t="s">
        <v>104</v>
      </c>
      <c r="E56" s="4" t="s">
        <v>101</v>
      </c>
      <c r="F56" s="4" t="s">
        <v>102</v>
      </c>
      <c r="G56" s="20">
        <v>100</v>
      </c>
      <c r="H56" s="4">
        <f t="shared" si="0"/>
        <v>300</v>
      </c>
      <c r="I56" s="4">
        <f t="shared" si="1"/>
        <v>100</v>
      </c>
      <c r="J56" s="4">
        <f t="shared" si="2"/>
        <v>100</v>
      </c>
    </row>
    <row r="57" spans="1:19" x14ac:dyDescent="0.35">
      <c r="A57" s="4">
        <v>520449</v>
      </c>
      <c r="B57" s="4" t="s">
        <v>702</v>
      </c>
      <c r="C57" s="4" t="s">
        <v>728</v>
      </c>
      <c r="D57" s="4" t="s">
        <v>195</v>
      </c>
      <c r="E57" s="4" t="s">
        <v>192</v>
      </c>
      <c r="F57" s="4" t="s">
        <v>193</v>
      </c>
      <c r="G57" s="20">
        <v>40</v>
      </c>
      <c r="H57" s="4">
        <f t="shared" si="0"/>
        <v>120</v>
      </c>
      <c r="I57" s="4">
        <f t="shared" si="1"/>
        <v>40</v>
      </c>
      <c r="J57" s="4">
        <f t="shared" si="2"/>
        <v>40</v>
      </c>
    </row>
    <row r="58" spans="1:19" s="9" customFormat="1" x14ac:dyDescent="0.35">
      <c r="A58" s="26" t="s">
        <v>791</v>
      </c>
      <c r="B58" s="26"/>
      <c r="C58" s="26"/>
      <c r="D58" s="26"/>
      <c r="E58" s="26"/>
      <c r="F58" s="26"/>
      <c r="G58" s="19">
        <f>SUM(G56:G57)</f>
        <v>140</v>
      </c>
      <c r="H58" s="8">
        <f t="shared" ref="H58:J58" si="20">SUM(H56:H57)</f>
        <v>420</v>
      </c>
      <c r="I58" s="8">
        <f t="shared" si="20"/>
        <v>140</v>
      </c>
      <c r="J58" s="8">
        <f t="shared" si="20"/>
        <v>140</v>
      </c>
      <c r="K58" s="21" t="s">
        <v>728</v>
      </c>
      <c r="L58" s="14" t="s">
        <v>550</v>
      </c>
      <c r="M58" s="14" t="s">
        <v>872</v>
      </c>
      <c r="N58" s="14" t="s">
        <v>873</v>
      </c>
      <c r="O58" s="10" t="s">
        <v>1144</v>
      </c>
      <c r="P58" s="14" t="s">
        <v>874</v>
      </c>
      <c r="Q58" s="14" t="s">
        <v>875</v>
      </c>
      <c r="R58" s="15">
        <v>34086</v>
      </c>
      <c r="S58" s="14" t="s">
        <v>876</v>
      </c>
    </row>
    <row r="59" spans="1:19" x14ac:dyDescent="0.35">
      <c r="A59" s="4">
        <v>509427</v>
      </c>
      <c r="B59" s="4" t="s">
        <v>724</v>
      </c>
      <c r="C59" s="4" t="s">
        <v>725</v>
      </c>
      <c r="D59" s="4" t="s">
        <v>93</v>
      </c>
      <c r="E59" s="4" t="s">
        <v>90</v>
      </c>
      <c r="F59" s="4" t="s">
        <v>91</v>
      </c>
      <c r="G59" s="20">
        <v>40</v>
      </c>
      <c r="H59" s="4">
        <f t="shared" si="0"/>
        <v>120</v>
      </c>
      <c r="I59" s="4">
        <f t="shared" si="1"/>
        <v>40</v>
      </c>
      <c r="J59" s="4">
        <f t="shared" si="2"/>
        <v>40</v>
      </c>
    </row>
    <row r="60" spans="1:19" s="9" customFormat="1" x14ac:dyDescent="0.35">
      <c r="A60" s="26" t="s">
        <v>791</v>
      </c>
      <c r="B60" s="26"/>
      <c r="C60" s="26"/>
      <c r="D60" s="26"/>
      <c r="E60" s="26"/>
      <c r="F60" s="26"/>
      <c r="G60" s="19">
        <f>SUM(G59)</f>
        <v>40</v>
      </c>
      <c r="H60" s="8">
        <f t="shared" ref="H60:J60" si="21">SUM(H59)</f>
        <v>120</v>
      </c>
      <c r="I60" s="8">
        <f t="shared" si="21"/>
        <v>40</v>
      </c>
      <c r="J60" s="8">
        <f t="shared" si="21"/>
        <v>40</v>
      </c>
      <c r="K60" s="21" t="s">
        <v>725</v>
      </c>
      <c r="L60" s="14" t="s">
        <v>877</v>
      </c>
      <c r="M60" s="14" t="s">
        <v>333</v>
      </c>
      <c r="N60" s="14"/>
      <c r="O60" s="14" t="s">
        <v>1145</v>
      </c>
      <c r="P60" s="14" t="s">
        <v>878</v>
      </c>
      <c r="Q60" s="14" t="s">
        <v>879</v>
      </c>
      <c r="R60" s="14">
        <v>44245</v>
      </c>
      <c r="S60" s="14" t="s">
        <v>880</v>
      </c>
    </row>
    <row r="61" spans="1:19" x14ac:dyDescent="0.35">
      <c r="A61" s="4">
        <v>561132</v>
      </c>
      <c r="B61" s="4" t="s">
        <v>708</v>
      </c>
      <c r="C61" s="4" t="s">
        <v>750</v>
      </c>
      <c r="D61" s="4" t="s">
        <v>227</v>
      </c>
      <c r="E61" s="4" t="s">
        <v>224</v>
      </c>
      <c r="F61" s="4" t="s">
        <v>225</v>
      </c>
      <c r="G61" s="20">
        <v>20</v>
      </c>
      <c r="H61" s="4">
        <f t="shared" si="0"/>
        <v>60</v>
      </c>
      <c r="I61" s="4">
        <f t="shared" si="1"/>
        <v>20</v>
      </c>
      <c r="J61" s="4">
        <f t="shared" si="2"/>
        <v>20</v>
      </c>
    </row>
    <row r="62" spans="1:19" x14ac:dyDescent="0.35">
      <c r="A62" s="4">
        <v>504446</v>
      </c>
      <c r="B62" s="4" t="s">
        <v>708</v>
      </c>
      <c r="C62" s="4" t="s">
        <v>750</v>
      </c>
      <c r="D62" s="4" t="s">
        <v>459</v>
      </c>
      <c r="E62" s="4" t="s">
        <v>456</v>
      </c>
      <c r="F62" s="4" t="s">
        <v>457</v>
      </c>
      <c r="G62" s="20">
        <v>100</v>
      </c>
      <c r="H62" s="4">
        <f t="shared" si="0"/>
        <v>300</v>
      </c>
      <c r="I62" s="4">
        <f t="shared" si="1"/>
        <v>100</v>
      </c>
      <c r="J62" s="4">
        <f t="shared" si="2"/>
        <v>100</v>
      </c>
    </row>
    <row r="63" spans="1:19" x14ac:dyDescent="0.35">
      <c r="A63" s="4">
        <v>500361</v>
      </c>
      <c r="B63" s="4" t="s">
        <v>708</v>
      </c>
      <c r="C63" s="4" t="s">
        <v>750</v>
      </c>
      <c r="D63" s="4" t="s">
        <v>517</v>
      </c>
      <c r="E63" s="4" t="s">
        <v>514</v>
      </c>
      <c r="F63" s="4" t="s">
        <v>515</v>
      </c>
      <c r="G63" s="20">
        <v>30</v>
      </c>
      <c r="H63" s="4">
        <f t="shared" si="0"/>
        <v>90</v>
      </c>
      <c r="I63" s="4">
        <f t="shared" si="1"/>
        <v>30</v>
      </c>
      <c r="J63" s="4">
        <f t="shared" si="2"/>
        <v>30</v>
      </c>
    </row>
    <row r="64" spans="1:19" x14ac:dyDescent="0.35">
      <c r="A64" s="4">
        <v>549484</v>
      </c>
      <c r="B64" s="4" t="s">
        <v>708</v>
      </c>
      <c r="C64" s="4" t="s">
        <v>750</v>
      </c>
      <c r="D64" s="4" t="s">
        <v>609</v>
      </c>
      <c r="E64" s="4" t="s">
        <v>606</v>
      </c>
      <c r="F64" s="4" t="s">
        <v>607</v>
      </c>
      <c r="G64" s="20">
        <v>50</v>
      </c>
      <c r="H64" s="4">
        <f t="shared" si="0"/>
        <v>150</v>
      </c>
      <c r="I64" s="4">
        <f t="shared" si="1"/>
        <v>50</v>
      </c>
      <c r="J64" s="4">
        <f t="shared" si="2"/>
        <v>50</v>
      </c>
    </row>
    <row r="65" spans="1:19" s="9" customFormat="1" x14ac:dyDescent="0.35">
      <c r="A65" s="26" t="s">
        <v>791</v>
      </c>
      <c r="B65" s="26"/>
      <c r="C65" s="26"/>
      <c r="D65" s="26"/>
      <c r="E65" s="26"/>
      <c r="F65" s="26"/>
      <c r="G65" s="19">
        <f>SUM(G61:G64)</f>
        <v>200</v>
      </c>
      <c r="H65" s="8">
        <f t="shared" ref="H65:J65" si="22">SUM(H61:H64)</f>
        <v>600</v>
      </c>
      <c r="I65" s="8">
        <f t="shared" si="22"/>
        <v>200</v>
      </c>
      <c r="J65" s="8">
        <f t="shared" si="22"/>
        <v>200</v>
      </c>
      <c r="K65" s="21" t="s">
        <v>750</v>
      </c>
      <c r="L65" s="14" t="s">
        <v>881</v>
      </c>
      <c r="M65" s="14" t="s">
        <v>882</v>
      </c>
      <c r="N65" s="14" t="s">
        <v>883</v>
      </c>
      <c r="O65" s="16" t="s">
        <v>1146</v>
      </c>
      <c r="P65" s="14" t="s">
        <v>884</v>
      </c>
      <c r="Q65" s="14"/>
      <c r="R65" s="15">
        <v>69007</v>
      </c>
      <c r="S65" s="14" t="s">
        <v>885</v>
      </c>
    </row>
    <row r="66" spans="1:19" x14ac:dyDescent="0.35">
      <c r="A66" s="4">
        <v>560129</v>
      </c>
      <c r="B66" s="4" t="s">
        <v>724</v>
      </c>
      <c r="C66" s="4" t="s">
        <v>723</v>
      </c>
      <c r="D66" s="4" t="s">
        <v>89</v>
      </c>
      <c r="E66" s="4" t="s">
        <v>86</v>
      </c>
      <c r="F66" s="4" t="s">
        <v>87</v>
      </c>
      <c r="G66" s="20">
        <v>150</v>
      </c>
      <c r="H66" s="4">
        <f t="shared" si="0"/>
        <v>450</v>
      </c>
      <c r="I66" s="4">
        <f t="shared" si="1"/>
        <v>150</v>
      </c>
      <c r="J66" s="4">
        <f t="shared" si="2"/>
        <v>150</v>
      </c>
    </row>
    <row r="67" spans="1:19" x14ac:dyDescent="0.35">
      <c r="A67" s="4">
        <v>550297</v>
      </c>
      <c r="B67" s="4" t="s">
        <v>724</v>
      </c>
      <c r="C67" s="4" t="s">
        <v>723</v>
      </c>
      <c r="D67" s="4" t="s">
        <v>489</v>
      </c>
      <c r="E67" s="4" t="s">
        <v>486</v>
      </c>
      <c r="F67" s="4" t="s">
        <v>487</v>
      </c>
      <c r="G67" s="20">
        <v>50</v>
      </c>
      <c r="H67" s="4">
        <f t="shared" si="0"/>
        <v>150</v>
      </c>
      <c r="I67" s="4">
        <f t="shared" si="1"/>
        <v>50</v>
      </c>
      <c r="J67" s="4">
        <f t="shared" si="2"/>
        <v>50</v>
      </c>
    </row>
    <row r="68" spans="1:19" s="9" customFormat="1" x14ac:dyDescent="0.35">
      <c r="A68" s="26" t="s">
        <v>791</v>
      </c>
      <c r="B68" s="26"/>
      <c r="C68" s="26"/>
      <c r="D68" s="26"/>
      <c r="E68" s="26"/>
      <c r="F68" s="26"/>
      <c r="G68" s="19">
        <f>SUM(G66:G67)</f>
        <v>200</v>
      </c>
      <c r="H68" s="8">
        <f t="shared" ref="H68:J68" si="23">SUM(H66:H67)</f>
        <v>600</v>
      </c>
      <c r="I68" s="8">
        <f t="shared" si="23"/>
        <v>200</v>
      </c>
      <c r="J68" s="8">
        <f t="shared" si="23"/>
        <v>200</v>
      </c>
      <c r="K68" s="21" t="s">
        <v>723</v>
      </c>
      <c r="L68" s="14" t="s">
        <v>886</v>
      </c>
      <c r="M68" s="14" t="s">
        <v>887</v>
      </c>
      <c r="N68" s="14" t="s">
        <v>888</v>
      </c>
      <c r="O68" s="25" t="s">
        <v>1147</v>
      </c>
      <c r="P68" s="11" t="s">
        <v>889</v>
      </c>
      <c r="Q68" s="11" t="s">
        <v>890</v>
      </c>
      <c r="R68" s="15">
        <v>85004</v>
      </c>
      <c r="S68" s="11" t="s">
        <v>891</v>
      </c>
    </row>
    <row r="69" spans="1:19" x14ac:dyDescent="0.35">
      <c r="A69" s="4">
        <v>502615</v>
      </c>
      <c r="B69" s="4" t="s">
        <v>722</v>
      </c>
      <c r="C69" s="4" t="s">
        <v>756</v>
      </c>
      <c r="D69" s="4" t="s">
        <v>277</v>
      </c>
      <c r="E69" s="4" t="s">
        <v>274</v>
      </c>
      <c r="F69" s="4" t="s">
        <v>275</v>
      </c>
      <c r="G69" s="20">
        <v>400</v>
      </c>
      <c r="H69" s="4">
        <f t="shared" ref="H69:H131" si="24">G69*3</f>
        <v>1200</v>
      </c>
      <c r="I69" s="4">
        <f t="shared" ref="I69:I131" si="25">G69</f>
        <v>400</v>
      </c>
      <c r="J69" s="4">
        <f t="shared" ref="J69:J131" si="26">G69</f>
        <v>400</v>
      </c>
    </row>
    <row r="70" spans="1:19" s="9" customFormat="1" x14ac:dyDescent="0.35">
      <c r="A70" s="26" t="s">
        <v>791</v>
      </c>
      <c r="B70" s="26"/>
      <c r="C70" s="26"/>
      <c r="D70" s="26"/>
      <c r="E70" s="26"/>
      <c r="F70" s="26"/>
      <c r="G70" s="19">
        <f>SUM(G69)</f>
        <v>400</v>
      </c>
      <c r="H70" s="8">
        <f t="shared" ref="H70:J70" si="27">SUM(H69)</f>
        <v>1200</v>
      </c>
      <c r="I70" s="8">
        <f t="shared" si="27"/>
        <v>400</v>
      </c>
      <c r="J70" s="8">
        <f t="shared" si="27"/>
        <v>400</v>
      </c>
      <c r="K70" s="21" t="s">
        <v>756</v>
      </c>
      <c r="L70" s="14" t="s">
        <v>892</v>
      </c>
      <c r="M70" s="14" t="s">
        <v>893</v>
      </c>
      <c r="N70" s="14"/>
      <c r="O70" s="11" t="s">
        <v>1148</v>
      </c>
      <c r="P70" s="11" t="s">
        <v>894</v>
      </c>
      <c r="Q70" s="11" t="s">
        <v>895</v>
      </c>
      <c r="R70" s="15">
        <v>8140</v>
      </c>
      <c r="S70" s="14" t="s">
        <v>896</v>
      </c>
    </row>
    <row r="71" spans="1:19" x14ac:dyDescent="0.35">
      <c r="A71" s="4">
        <v>581429</v>
      </c>
      <c r="B71" s="4" t="s">
        <v>703</v>
      </c>
      <c r="C71" s="4" t="s">
        <v>784</v>
      </c>
      <c r="D71" s="4" t="s">
        <v>641</v>
      </c>
      <c r="E71" s="4" t="s">
        <v>638</v>
      </c>
      <c r="F71" s="4" t="s">
        <v>639</v>
      </c>
      <c r="G71" s="20">
        <v>20</v>
      </c>
      <c r="H71" s="4">
        <f t="shared" si="24"/>
        <v>60</v>
      </c>
      <c r="I71" s="4">
        <f t="shared" si="25"/>
        <v>20</v>
      </c>
      <c r="J71" s="4">
        <f t="shared" si="26"/>
        <v>20</v>
      </c>
    </row>
    <row r="72" spans="1:19" s="9" customFormat="1" x14ac:dyDescent="0.35">
      <c r="A72" s="26" t="s">
        <v>791</v>
      </c>
      <c r="B72" s="26"/>
      <c r="C72" s="26"/>
      <c r="D72" s="26"/>
      <c r="E72" s="26"/>
      <c r="F72" s="26"/>
      <c r="G72" s="19">
        <f>SUM(G71)</f>
        <v>20</v>
      </c>
      <c r="H72" s="8">
        <f t="shared" ref="H72:J72" si="28">SUM(H71)</f>
        <v>60</v>
      </c>
      <c r="I72" s="8">
        <f t="shared" si="28"/>
        <v>20</v>
      </c>
      <c r="J72" s="8">
        <f t="shared" si="28"/>
        <v>20</v>
      </c>
      <c r="K72" s="21" t="s">
        <v>784</v>
      </c>
      <c r="L72" s="14" t="s">
        <v>897</v>
      </c>
      <c r="M72" s="14" t="s">
        <v>898</v>
      </c>
      <c r="N72" s="14"/>
      <c r="O72" s="14" t="s">
        <v>1149</v>
      </c>
      <c r="P72" s="14" t="s">
        <v>899</v>
      </c>
      <c r="Q72" s="14" t="s">
        <v>900</v>
      </c>
      <c r="R72" s="15">
        <v>79043</v>
      </c>
      <c r="S72" s="14" t="s">
        <v>901</v>
      </c>
    </row>
    <row r="73" spans="1:19" x14ac:dyDescent="0.35">
      <c r="A73" s="4">
        <v>563663</v>
      </c>
      <c r="B73" s="4" t="s">
        <v>713</v>
      </c>
      <c r="C73" s="4" t="s">
        <v>720</v>
      </c>
      <c r="D73" s="4" t="s">
        <v>73</v>
      </c>
      <c r="E73" s="4" t="s">
        <v>70</v>
      </c>
      <c r="F73" s="4" t="s">
        <v>71</v>
      </c>
      <c r="G73" s="20">
        <v>80</v>
      </c>
      <c r="H73" s="4">
        <f t="shared" si="24"/>
        <v>240</v>
      </c>
      <c r="I73" s="4">
        <f t="shared" si="25"/>
        <v>80</v>
      </c>
      <c r="J73" s="4">
        <f t="shared" si="26"/>
        <v>80</v>
      </c>
    </row>
    <row r="74" spans="1:19" x14ac:dyDescent="0.35">
      <c r="A74" s="4">
        <v>500980</v>
      </c>
      <c r="B74" s="4" t="s">
        <v>713</v>
      </c>
      <c r="C74" s="4" t="s">
        <v>720</v>
      </c>
      <c r="D74" s="4" t="s">
        <v>77</v>
      </c>
      <c r="E74" s="4" t="s">
        <v>74</v>
      </c>
      <c r="F74" s="4" t="s">
        <v>75</v>
      </c>
      <c r="G74" s="20">
        <v>40</v>
      </c>
      <c r="H74" s="4">
        <f t="shared" si="24"/>
        <v>120</v>
      </c>
      <c r="I74" s="4">
        <f t="shared" si="25"/>
        <v>40</v>
      </c>
      <c r="J74" s="4">
        <f t="shared" si="26"/>
        <v>40</v>
      </c>
    </row>
    <row r="75" spans="1:19" x14ac:dyDescent="0.35">
      <c r="A75" s="4">
        <v>561117</v>
      </c>
      <c r="B75" s="4" t="s">
        <v>713</v>
      </c>
      <c r="C75" s="4" t="s">
        <v>720</v>
      </c>
      <c r="D75" s="4" t="s">
        <v>644</v>
      </c>
      <c r="E75" s="4" t="s">
        <v>642</v>
      </c>
      <c r="F75" s="4" t="s">
        <v>122</v>
      </c>
      <c r="G75" s="20">
        <v>20</v>
      </c>
      <c r="H75" s="4">
        <f t="shared" si="24"/>
        <v>60</v>
      </c>
      <c r="I75" s="4">
        <f t="shared" si="25"/>
        <v>20</v>
      </c>
      <c r="J75" s="4">
        <f t="shared" si="26"/>
        <v>20</v>
      </c>
    </row>
    <row r="76" spans="1:19" s="9" customFormat="1" x14ac:dyDescent="0.35">
      <c r="A76" s="26" t="s">
        <v>791</v>
      </c>
      <c r="B76" s="26"/>
      <c r="C76" s="26"/>
      <c r="D76" s="26"/>
      <c r="E76" s="26"/>
      <c r="F76" s="26"/>
      <c r="G76" s="19">
        <f>SUM(G73:G75)</f>
        <v>140</v>
      </c>
      <c r="H76" s="8">
        <f t="shared" ref="H76:J76" si="29">SUM(H73:H75)</f>
        <v>420</v>
      </c>
      <c r="I76" s="8">
        <f t="shared" si="29"/>
        <v>140</v>
      </c>
      <c r="J76" s="8">
        <f t="shared" si="29"/>
        <v>140</v>
      </c>
      <c r="K76" s="21" t="s">
        <v>720</v>
      </c>
      <c r="L76" s="14" t="s">
        <v>902</v>
      </c>
      <c r="M76" s="14" t="s">
        <v>903</v>
      </c>
      <c r="N76" s="14" t="s">
        <v>904</v>
      </c>
      <c r="O76" s="16" t="s">
        <v>1150</v>
      </c>
      <c r="P76" s="14" t="s">
        <v>905</v>
      </c>
      <c r="Q76" s="14"/>
      <c r="R76" s="15">
        <v>59370</v>
      </c>
      <c r="S76" s="14" t="s">
        <v>906</v>
      </c>
    </row>
    <row r="77" spans="1:19" x14ac:dyDescent="0.35">
      <c r="A77" s="4">
        <v>532822</v>
      </c>
      <c r="B77" s="4" t="s">
        <v>708</v>
      </c>
      <c r="C77" s="4" t="s">
        <v>709</v>
      </c>
      <c r="D77" s="4" t="s">
        <v>23</v>
      </c>
      <c r="E77" s="4" t="s">
        <v>20</v>
      </c>
      <c r="F77" s="4" t="s">
        <v>21</v>
      </c>
      <c r="G77" s="20">
        <v>50</v>
      </c>
      <c r="H77" s="4">
        <f t="shared" si="24"/>
        <v>150</v>
      </c>
      <c r="I77" s="4">
        <f t="shared" si="25"/>
        <v>50</v>
      </c>
      <c r="J77" s="4">
        <f t="shared" si="26"/>
        <v>50</v>
      </c>
    </row>
    <row r="78" spans="1:19" x14ac:dyDescent="0.35">
      <c r="A78" s="4">
        <v>531589</v>
      </c>
      <c r="B78" s="4" t="s">
        <v>708</v>
      </c>
      <c r="C78" s="4" t="s">
        <v>709</v>
      </c>
      <c r="D78" s="4" t="s">
        <v>100</v>
      </c>
      <c r="E78" s="4" t="s">
        <v>97</v>
      </c>
      <c r="F78" s="4" t="s">
        <v>98</v>
      </c>
      <c r="G78" s="20">
        <v>40</v>
      </c>
      <c r="H78" s="4">
        <f t="shared" si="24"/>
        <v>120</v>
      </c>
      <c r="I78" s="4">
        <f t="shared" si="25"/>
        <v>40</v>
      </c>
      <c r="J78" s="4">
        <f t="shared" si="26"/>
        <v>40</v>
      </c>
    </row>
    <row r="79" spans="1:19" x14ac:dyDescent="0.35">
      <c r="A79" s="4">
        <v>549145</v>
      </c>
      <c r="B79" s="4" t="s">
        <v>708</v>
      </c>
      <c r="C79" s="4" t="s">
        <v>709</v>
      </c>
      <c r="D79" s="4" t="s">
        <v>144</v>
      </c>
      <c r="E79" s="4" t="s">
        <v>141</v>
      </c>
      <c r="F79" s="4" t="s">
        <v>142</v>
      </c>
      <c r="G79" s="20">
        <v>90</v>
      </c>
      <c r="H79" s="4">
        <f t="shared" si="24"/>
        <v>270</v>
      </c>
      <c r="I79" s="4">
        <f t="shared" si="25"/>
        <v>90</v>
      </c>
      <c r="J79" s="4">
        <f t="shared" si="26"/>
        <v>90</v>
      </c>
    </row>
    <row r="80" spans="1:19" x14ac:dyDescent="0.35">
      <c r="A80" s="4">
        <v>551477</v>
      </c>
      <c r="B80" s="4" t="s">
        <v>708</v>
      </c>
      <c r="C80" s="4" t="s">
        <v>709</v>
      </c>
      <c r="D80" s="4" t="s">
        <v>376</v>
      </c>
      <c r="E80" s="4" t="s">
        <v>373</v>
      </c>
      <c r="F80" s="4" t="s">
        <v>374</v>
      </c>
      <c r="G80" s="20">
        <v>30</v>
      </c>
      <c r="H80" s="4">
        <f t="shared" si="24"/>
        <v>90</v>
      </c>
      <c r="I80" s="4">
        <f t="shared" si="25"/>
        <v>30</v>
      </c>
      <c r="J80" s="4">
        <f t="shared" si="26"/>
        <v>30</v>
      </c>
    </row>
    <row r="81" spans="1:19" x14ac:dyDescent="0.35">
      <c r="A81" s="4">
        <v>504465</v>
      </c>
      <c r="B81" s="4" t="s">
        <v>708</v>
      </c>
      <c r="C81" s="4" t="s">
        <v>709</v>
      </c>
      <c r="D81" s="4" t="s">
        <v>463</v>
      </c>
      <c r="E81" s="4" t="s">
        <v>460</v>
      </c>
      <c r="F81" s="4" t="s">
        <v>461</v>
      </c>
      <c r="G81" s="20">
        <v>200</v>
      </c>
      <c r="H81" s="4">
        <f t="shared" si="24"/>
        <v>600</v>
      </c>
      <c r="I81" s="4">
        <f t="shared" si="25"/>
        <v>200</v>
      </c>
      <c r="J81" s="4">
        <f t="shared" si="26"/>
        <v>200</v>
      </c>
    </row>
    <row r="82" spans="1:19" s="9" customFormat="1" x14ac:dyDescent="0.35">
      <c r="A82" s="26" t="s">
        <v>791</v>
      </c>
      <c r="B82" s="26"/>
      <c r="C82" s="26"/>
      <c r="D82" s="26"/>
      <c r="E82" s="26"/>
      <c r="F82" s="26"/>
      <c r="G82" s="19">
        <f>SUM(G77:G81)</f>
        <v>410</v>
      </c>
      <c r="H82" s="8">
        <f t="shared" ref="H82:J82" si="30">SUM(H77:H81)</f>
        <v>1230</v>
      </c>
      <c r="I82" s="8">
        <f t="shared" si="30"/>
        <v>410</v>
      </c>
      <c r="J82" s="8">
        <f t="shared" si="30"/>
        <v>410</v>
      </c>
      <c r="K82" s="21" t="s">
        <v>709</v>
      </c>
      <c r="L82" s="14" t="s">
        <v>907</v>
      </c>
      <c r="M82" s="14" t="s">
        <v>882</v>
      </c>
      <c r="N82" s="14" t="s">
        <v>908</v>
      </c>
      <c r="O82" s="16" t="s">
        <v>1151</v>
      </c>
      <c r="P82" s="14" t="s">
        <v>909</v>
      </c>
      <c r="Q82" s="14"/>
      <c r="R82" s="15">
        <v>7500</v>
      </c>
      <c r="S82" s="14" t="s">
        <v>910</v>
      </c>
    </row>
    <row r="83" spans="1:19" x14ac:dyDescent="0.35">
      <c r="A83" s="4">
        <v>501394</v>
      </c>
      <c r="B83" s="4" t="s">
        <v>711</v>
      </c>
      <c r="C83" s="4" t="s">
        <v>710</v>
      </c>
      <c r="D83" s="4" t="s">
        <v>33</v>
      </c>
      <c r="E83" s="4" t="s">
        <v>30</v>
      </c>
      <c r="F83" s="4" t="s">
        <v>31</v>
      </c>
      <c r="G83" s="20">
        <v>50</v>
      </c>
      <c r="H83" s="4">
        <f t="shared" si="24"/>
        <v>150</v>
      </c>
      <c r="I83" s="4">
        <f t="shared" si="25"/>
        <v>50</v>
      </c>
      <c r="J83" s="4">
        <f t="shared" si="26"/>
        <v>50</v>
      </c>
    </row>
    <row r="84" spans="1:19" x14ac:dyDescent="0.35">
      <c r="A84" s="4">
        <v>518783</v>
      </c>
      <c r="B84" s="4" t="s">
        <v>711</v>
      </c>
      <c r="C84" s="4" t="s">
        <v>710</v>
      </c>
      <c r="D84" s="4" t="s">
        <v>443</v>
      </c>
      <c r="E84" s="4" t="s">
        <v>440</v>
      </c>
      <c r="F84" s="4" t="s">
        <v>441</v>
      </c>
      <c r="G84" s="20">
        <v>30</v>
      </c>
      <c r="H84" s="4">
        <f t="shared" si="24"/>
        <v>90</v>
      </c>
      <c r="I84" s="4">
        <f t="shared" si="25"/>
        <v>30</v>
      </c>
      <c r="J84" s="4">
        <f t="shared" si="26"/>
        <v>30</v>
      </c>
    </row>
    <row r="85" spans="1:19" s="9" customFormat="1" x14ac:dyDescent="0.35">
      <c r="A85" s="26" t="s">
        <v>791</v>
      </c>
      <c r="B85" s="26"/>
      <c r="C85" s="26"/>
      <c r="D85" s="26"/>
      <c r="E85" s="26"/>
      <c r="F85" s="26"/>
      <c r="G85" s="19">
        <f>SUM(G83:G84)</f>
        <v>80</v>
      </c>
      <c r="H85" s="8">
        <f t="shared" ref="H85:J85" si="31">SUM(H83:H84)</f>
        <v>240</v>
      </c>
      <c r="I85" s="8">
        <f t="shared" si="31"/>
        <v>80</v>
      </c>
      <c r="J85" s="8">
        <f t="shared" si="31"/>
        <v>80</v>
      </c>
      <c r="K85" s="21" t="s">
        <v>710</v>
      </c>
      <c r="L85" s="14" t="s">
        <v>911</v>
      </c>
      <c r="M85" s="14" t="s">
        <v>286</v>
      </c>
      <c r="N85" s="14" t="s">
        <v>912</v>
      </c>
      <c r="O85" s="16" t="s">
        <v>1156</v>
      </c>
      <c r="P85" s="14" t="s">
        <v>913</v>
      </c>
      <c r="Q85" s="14"/>
      <c r="R85" s="15">
        <v>14200</v>
      </c>
      <c r="S85" s="14" t="s">
        <v>914</v>
      </c>
    </row>
    <row r="86" spans="1:19" x14ac:dyDescent="0.35">
      <c r="A86" s="4">
        <v>554251</v>
      </c>
      <c r="B86" s="4" t="s">
        <v>727</v>
      </c>
      <c r="C86" s="4" t="s">
        <v>751</v>
      </c>
      <c r="D86" s="4" t="s">
        <v>250</v>
      </c>
      <c r="E86" s="4" t="s">
        <v>247</v>
      </c>
      <c r="F86" s="4" t="s">
        <v>248</v>
      </c>
      <c r="G86" s="20">
        <v>30</v>
      </c>
      <c r="H86" s="4">
        <f t="shared" si="24"/>
        <v>90</v>
      </c>
      <c r="I86" s="4">
        <f t="shared" si="25"/>
        <v>30</v>
      </c>
      <c r="J86" s="4">
        <f t="shared" si="26"/>
        <v>30</v>
      </c>
    </row>
    <row r="87" spans="1:19" x14ac:dyDescent="0.35">
      <c r="A87" s="4">
        <v>560697</v>
      </c>
      <c r="B87" s="4" t="s">
        <v>727</v>
      </c>
      <c r="C87" s="4" t="s">
        <v>751</v>
      </c>
      <c r="D87" s="4" t="s">
        <v>671</v>
      </c>
      <c r="E87" s="4" t="s">
        <v>669</v>
      </c>
      <c r="F87" s="4" t="s">
        <v>229</v>
      </c>
      <c r="G87" s="20">
        <v>30</v>
      </c>
      <c r="H87" s="4">
        <f t="shared" si="24"/>
        <v>90</v>
      </c>
      <c r="I87" s="4">
        <f t="shared" si="25"/>
        <v>30</v>
      </c>
      <c r="J87" s="4">
        <f t="shared" si="26"/>
        <v>30</v>
      </c>
    </row>
    <row r="88" spans="1:19" s="9" customFormat="1" x14ac:dyDescent="0.35">
      <c r="A88" s="26" t="s">
        <v>791</v>
      </c>
      <c r="B88" s="26"/>
      <c r="C88" s="26"/>
      <c r="D88" s="26"/>
      <c r="E88" s="26"/>
      <c r="F88" s="26"/>
      <c r="G88" s="19">
        <f>SUM(G86:G87)</f>
        <v>60</v>
      </c>
      <c r="H88" s="8">
        <f t="shared" ref="H88:J88" si="32">SUM(H86:H87)</f>
        <v>180</v>
      </c>
      <c r="I88" s="8">
        <f t="shared" si="32"/>
        <v>60</v>
      </c>
      <c r="J88" s="8">
        <f t="shared" si="32"/>
        <v>60</v>
      </c>
      <c r="K88" s="21" t="s">
        <v>751</v>
      </c>
      <c r="L88" s="14" t="s">
        <v>915</v>
      </c>
      <c r="M88" s="14" t="s">
        <v>916</v>
      </c>
      <c r="N88" s="14"/>
      <c r="O88" s="14" t="s">
        <v>1152</v>
      </c>
      <c r="P88" s="14" t="s">
        <v>917</v>
      </c>
      <c r="Q88" s="14" t="s">
        <v>918</v>
      </c>
      <c r="R88" s="14">
        <v>83130</v>
      </c>
      <c r="S88" s="14" t="s">
        <v>919</v>
      </c>
    </row>
    <row r="89" spans="1:19" x14ac:dyDescent="0.35">
      <c r="A89" s="4">
        <v>561039</v>
      </c>
      <c r="B89" s="4" t="s">
        <v>713</v>
      </c>
      <c r="C89" s="4" t="s">
        <v>766</v>
      </c>
      <c r="D89" s="4" t="s">
        <v>372</v>
      </c>
      <c r="E89" s="4" t="s">
        <v>369</v>
      </c>
      <c r="F89" s="4" t="s">
        <v>370</v>
      </c>
      <c r="G89" s="20">
        <v>65</v>
      </c>
      <c r="H89" s="4">
        <f t="shared" si="24"/>
        <v>195</v>
      </c>
      <c r="I89" s="4">
        <f t="shared" si="25"/>
        <v>65</v>
      </c>
      <c r="J89" s="4">
        <f t="shared" si="26"/>
        <v>65</v>
      </c>
    </row>
    <row r="90" spans="1:19" x14ac:dyDescent="0.35">
      <c r="A90" s="4">
        <v>509985</v>
      </c>
      <c r="B90" s="4" t="s">
        <v>713</v>
      </c>
      <c r="C90" s="4" t="s">
        <v>766</v>
      </c>
      <c r="D90" s="4" t="s">
        <v>652</v>
      </c>
      <c r="E90" s="4" t="s">
        <v>649</v>
      </c>
      <c r="F90" s="4" t="s">
        <v>650</v>
      </c>
      <c r="G90" s="20">
        <v>100</v>
      </c>
      <c r="H90" s="4">
        <f t="shared" si="24"/>
        <v>300</v>
      </c>
      <c r="I90" s="4">
        <f t="shared" si="25"/>
        <v>100</v>
      </c>
      <c r="J90" s="4">
        <f t="shared" si="26"/>
        <v>100</v>
      </c>
    </row>
    <row r="91" spans="1:19" s="9" customFormat="1" x14ac:dyDescent="0.35">
      <c r="A91" s="26" t="s">
        <v>791</v>
      </c>
      <c r="B91" s="26"/>
      <c r="C91" s="26"/>
      <c r="D91" s="26"/>
      <c r="E91" s="26"/>
      <c r="F91" s="26"/>
      <c r="G91" s="19">
        <f>SUM(G89:G90)</f>
        <v>165</v>
      </c>
      <c r="H91" s="8">
        <f t="shared" ref="H91:J91" si="33">SUM(H89:H90)</f>
        <v>495</v>
      </c>
      <c r="I91" s="8">
        <f t="shared" si="33"/>
        <v>165</v>
      </c>
      <c r="J91" s="8">
        <f t="shared" si="33"/>
        <v>165</v>
      </c>
      <c r="K91" s="21" t="s">
        <v>766</v>
      </c>
      <c r="L91" s="14" t="s">
        <v>920</v>
      </c>
      <c r="M91" s="14" t="s">
        <v>921</v>
      </c>
      <c r="N91" s="14"/>
      <c r="O91" s="18" t="s">
        <v>1153</v>
      </c>
      <c r="P91" s="14" t="s">
        <v>922</v>
      </c>
      <c r="Q91" s="14"/>
      <c r="R91" s="15">
        <v>59590</v>
      </c>
      <c r="S91" s="14" t="s">
        <v>923</v>
      </c>
    </row>
    <row r="92" spans="1:19" x14ac:dyDescent="0.35">
      <c r="A92" s="4">
        <v>517523</v>
      </c>
      <c r="B92" s="4" t="s">
        <v>706</v>
      </c>
      <c r="C92" s="4" t="s">
        <v>742</v>
      </c>
      <c r="D92" s="4" t="s">
        <v>191</v>
      </c>
      <c r="E92" s="4" t="s">
        <v>188</v>
      </c>
      <c r="F92" s="4" t="s">
        <v>189</v>
      </c>
      <c r="G92" s="20">
        <v>20</v>
      </c>
      <c r="H92" s="4">
        <f t="shared" si="24"/>
        <v>60</v>
      </c>
      <c r="I92" s="4">
        <f t="shared" si="25"/>
        <v>20</v>
      </c>
      <c r="J92" s="4">
        <f t="shared" si="26"/>
        <v>20</v>
      </c>
    </row>
    <row r="93" spans="1:19" x14ac:dyDescent="0.35">
      <c r="A93" s="4">
        <v>518832</v>
      </c>
      <c r="B93" s="4" t="s">
        <v>706</v>
      </c>
      <c r="C93" s="4" t="s">
        <v>742</v>
      </c>
      <c r="D93" s="4" t="s">
        <v>292</v>
      </c>
      <c r="E93" s="4" t="s">
        <v>289</v>
      </c>
      <c r="F93" s="4" t="s">
        <v>290</v>
      </c>
      <c r="G93" s="20">
        <v>50</v>
      </c>
      <c r="H93" s="4">
        <f t="shared" si="24"/>
        <v>150</v>
      </c>
      <c r="I93" s="4">
        <f t="shared" si="25"/>
        <v>50</v>
      </c>
      <c r="J93" s="4">
        <f t="shared" si="26"/>
        <v>50</v>
      </c>
    </row>
    <row r="94" spans="1:19" x14ac:dyDescent="0.35">
      <c r="A94" s="4">
        <v>580838</v>
      </c>
      <c r="B94" s="4" t="s">
        <v>706</v>
      </c>
      <c r="C94" s="4" t="s">
        <v>742</v>
      </c>
      <c r="D94" s="4" t="s">
        <v>656</v>
      </c>
      <c r="E94" s="4" t="s">
        <v>653</v>
      </c>
      <c r="F94" s="4" t="s">
        <v>654</v>
      </c>
      <c r="G94" s="20">
        <v>150</v>
      </c>
      <c r="H94" s="4">
        <f t="shared" si="24"/>
        <v>450</v>
      </c>
      <c r="I94" s="4">
        <f t="shared" si="25"/>
        <v>150</v>
      </c>
      <c r="J94" s="4">
        <f t="shared" si="26"/>
        <v>150</v>
      </c>
    </row>
    <row r="95" spans="1:19" s="9" customFormat="1" x14ac:dyDescent="0.35">
      <c r="A95" s="26" t="s">
        <v>791</v>
      </c>
      <c r="B95" s="26"/>
      <c r="C95" s="26"/>
      <c r="D95" s="26"/>
      <c r="E95" s="26"/>
      <c r="F95" s="26"/>
      <c r="G95" s="19">
        <f>SUM(G92:G94)</f>
        <v>220</v>
      </c>
      <c r="H95" s="8">
        <f t="shared" ref="H95:J95" si="34">SUM(H92:H94)</f>
        <v>660</v>
      </c>
      <c r="I95" s="8">
        <f t="shared" si="34"/>
        <v>220</v>
      </c>
      <c r="J95" s="8">
        <f t="shared" si="34"/>
        <v>220</v>
      </c>
      <c r="K95" s="21" t="s">
        <v>742</v>
      </c>
      <c r="L95" s="14" t="s">
        <v>924</v>
      </c>
      <c r="M95" s="14" t="s">
        <v>925</v>
      </c>
      <c r="N95" s="14"/>
      <c r="O95" s="14" t="s">
        <v>1154</v>
      </c>
      <c r="P95" s="14" t="s">
        <v>926</v>
      </c>
      <c r="Q95" s="14" t="s">
        <v>927</v>
      </c>
      <c r="R95" s="14">
        <v>91223</v>
      </c>
      <c r="S95" s="14" t="s">
        <v>928</v>
      </c>
    </row>
    <row r="96" spans="1:19" x14ac:dyDescent="0.35">
      <c r="A96" s="4">
        <v>548860</v>
      </c>
      <c r="B96" s="4" t="s">
        <v>716</v>
      </c>
      <c r="C96" s="4" t="s">
        <v>745</v>
      </c>
      <c r="D96" s="4" t="s">
        <v>207</v>
      </c>
      <c r="E96" s="4" t="s">
        <v>204</v>
      </c>
      <c r="F96" s="4" t="s">
        <v>205</v>
      </c>
      <c r="G96" s="20">
        <v>30</v>
      </c>
      <c r="H96" s="4">
        <f t="shared" si="24"/>
        <v>90</v>
      </c>
      <c r="I96" s="4">
        <f t="shared" si="25"/>
        <v>30</v>
      </c>
      <c r="J96" s="4">
        <f t="shared" si="26"/>
        <v>30</v>
      </c>
    </row>
    <row r="97" spans="1:19" x14ac:dyDescent="0.35">
      <c r="A97" s="4">
        <v>582560</v>
      </c>
      <c r="B97" s="4" t="s">
        <v>716</v>
      </c>
      <c r="C97" s="4" t="s">
        <v>745</v>
      </c>
      <c r="D97" s="4" t="s">
        <v>529</v>
      </c>
      <c r="E97" s="4" t="s">
        <v>526</v>
      </c>
      <c r="F97" s="4" t="s">
        <v>527</v>
      </c>
      <c r="G97" s="20">
        <v>30</v>
      </c>
      <c r="H97" s="4">
        <f t="shared" si="24"/>
        <v>90</v>
      </c>
      <c r="I97" s="4">
        <f t="shared" si="25"/>
        <v>30</v>
      </c>
      <c r="J97" s="4">
        <f t="shared" si="26"/>
        <v>30</v>
      </c>
    </row>
    <row r="98" spans="1:19" x14ac:dyDescent="0.35">
      <c r="A98" s="4">
        <v>519137</v>
      </c>
      <c r="B98" s="4" t="s">
        <v>716</v>
      </c>
      <c r="C98" s="4" t="s">
        <v>745</v>
      </c>
      <c r="D98" s="4" t="s">
        <v>625</v>
      </c>
      <c r="E98" s="4" t="s">
        <v>622</v>
      </c>
      <c r="F98" s="4" t="s">
        <v>623</v>
      </c>
      <c r="G98" s="20">
        <v>60</v>
      </c>
      <c r="H98" s="4">
        <f t="shared" si="24"/>
        <v>180</v>
      </c>
      <c r="I98" s="4">
        <f t="shared" si="25"/>
        <v>60</v>
      </c>
      <c r="J98" s="4">
        <f t="shared" si="26"/>
        <v>60</v>
      </c>
    </row>
    <row r="99" spans="1:19" s="9" customFormat="1" x14ac:dyDescent="0.35">
      <c r="A99" s="26" t="s">
        <v>791</v>
      </c>
      <c r="B99" s="26"/>
      <c r="C99" s="26"/>
      <c r="D99" s="26"/>
      <c r="E99" s="26"/>
      <c r="F99" s="26"/>
      <c r="G99" s="19">
        <f>SUM(G96:G98)</f>
        <v>120</v>
      </c>
      <c r="H99" s="8">
        <f t="shared" ref="H99:J99" si="35">SUM(H96:H98)</f>
        <v>360</v>
      </c>
      <c r="I99" s="8">
        <f t="shared" si="35"/>
        <v>120</v>
      </c>
      <c r="J99" s="8">
        <f t="shared" si="35"/>
        <v>120</v>
      </c>
      <c r="K99" s="21" t="s">
        <v>745</v>
      </c>
      <c r="L99" s="14" t="s">
        <v>929</v>
      </c>
      <c r="M99" s="14" t="s">
        <v>930</v>
      </c>
      <c r="N99" s="14" t="s">
        <v>931</v>
      </c>
      <c r="O99" s="16" t="s">
        <v>1155</v>
      </c>
      <c r="P99" s="14" t="s">
        <v>932</v>
      </c>
      <c r="Q99" s="14"/>
      <c r="R99" s="15">
        <v>28110</v>
      </c>
      <c r="S99" s="14" t="s">
        <v>933</v>
      </c>
    </row>
    <row r="100" spans="1:19" x14ac:dyDescent="0.35">
      <c r="A100" s="4">
        <v>518440</v>
      </c>
      <c r="B100" s="4" t="s">
        <v>739</v>
      </c>
      <c r="C100" s="4" t="s">
        <v>748</v>
      </c>
      <c r="D100" s="4" t="s">
        <v>219</v>
      </c>
      <c r="E100" s="4" t="s">
        <v>216</v>
      </c>
      <c r="F100" s="4" t="s">
        <v>217</v>
      </c>
      <c r="G100" s="20">
        <v>30</v>
      </c>
      <c r="H100" s="4">
        <f t="shared" si="24"/>
        <v>90</v>
      </c>
      <c r="I100" s="4">
        <f t="shared" si="25"/>
        <v>30</v>
      </c>
      <c r="J100" s="4">
        <f t="shared" si="26"/>
        <v>30</v>
      </c>
    </row>
    <row r="101" spans="1:19" x14ac:dyDescent="0.35">
      <c r="A101" s="4">
        <v>519204</v>
      </c>
      <c r="B101" s="4" t="s">
        <v>739</v>
      </c>
      <c r="C101" s="4" t="s">
        <v>748</v>
      </c>
      <c r="D101" s="4" t="s">
        <v>269</v>
      </c>
      <c r="E101" s="4" t="s">
        <v>267</v>
      </c>
      <c r="F101" s="4" t="s">
        <v>244</v>
      </c>
      <c r="G101" s="20">
        <v>40</v>
      </c>
      <c r="H101" s="4">
        <f t="shared" si="24"/>
        <v>120</v>
      </c>
      <c r="I101" s="4">
        <f t="shared" si="25"/>
        <v>40</v>
      </c>
      <c r="J101" s="4">
        <f t="shared" si="26"/>
        <v>40</v>
      </c>
    </row>
    <row r="102" spans="1:19" x14ac:dyDescent="0.35">
      <c r="A102" s="4">
        <v>502015</v>
      </c>
      <c r="B102" s="4" t="s">
        <v>739</v>
      </c>
      <c r="C102" s="4" t="s">
        <v>748</v>
      </c>
      <c r="D102" s="4" t="s">
        <v>288</v>
      </c>
      <c r="E102" s="4" t="s">
        <v>285</v>
      </c>
      <c r="F102" s="4" t="s">
        <v>286</v>
      </c>
      <c r="G102" s="20">
        <v>40</v>
      </c>
      <c r="H102" s="4">
        <f t="shared" si="24"/>
        <v>120</v>
      </c>
      <c r="I102" s="4">
        <f t="shared" si="25"/>
        <v>40</v>
      </c>
      <c r="J102" s="4">
        <f t="shared" si="26"/>
        <v>40</v>
      </c>
    </row>
    <row r="103" spans="1:19" x14ac:dyDescent="0.35">
      <c r="A103" s="4">
        <v>528122</v>
      </c>
      <c r="B103" s="4" t="s">
        <v>739</v>
      </c>
      <c r="C103" s="4" t="s">
        <v>748</v>
      </c>
      <c r="D103" s="4" t="s">
        <v>637</v>
      </c>
      <c r="E103" s="4" t="s">
        <v>634</v>
      </c>
      <c r="F103" s="4" t="s">
        <v>635</v>
      </c>
      <c r="G103" s="20">
        <v>30</v>
      </c>
      <c r="H103" s="4">
        <f t="shared" si="24"/>
        <v>90</v>
      </c>
      <c r="I103" s="4">
        <f t="shared" si="25"/>
        <v>30</v>
      </c>
      <c r="J103" s="4">
        <f t="shared" si="26"/>
        <v>30</v>
      </c>
    </row>
    <row r="104" spans="1:19" s="9" customFormat="1" x14ac:dyDescent="0.35">
      <c r="A104" s="26" t="s">
        <v>791</v>
      </c>
      <c r="B104" s="26"/>
      <c r="C104" s="26"/>
      <c r="D104" s="26"/>
      <c r="E104" s="26"/>
      <c r="F104" s="26"/>
      <c r="G104" s="19">
        <f>SUM(G100:G103)</f>
        <v>140</v>
      </c>
      <c r="H104" s="8">
        <f t="shared" ref="H104:J104" si="36">SUM(H100:H103)</f>
        <v>420</v>
      </c>
      <c r="I104" s="8">
        <f t="shared" si="36"/>
        <v>140</v>
      </c>
      <c r="J104" s="8">
        <f t="shared" si="36"/>
        <v>140</v>
      </c>
      <c r="K104" s="21" t="s">
        <v>748</v>
      </c>
      <c r="L104" s="14" t="s">
        <v>934</v>
      </c>
      <c r="M104" s="14" t="s">
        <v>925</v>
      </c>
      <c r="N104" s="14" t="s">
        <v>935</v>
      </c>
      <c r="O104" s="14" t="s">
        <v>1161</v>
      </c>
      <c r="P104" s="14" t="s">
        <v>936</v>
      </c>
      <c r="Q104" s="14"/>
      <c r="R104" s="15">
        <v>29200</v>
      </c>
      <c r="S104" s="14" t="s">
        <v>937</v>
      </c>
    </row>
    <row r="105" spans="1:19" x14ac:dyDescent="0.35">
      <c r="A105" s="4">
        <v>580554</v>
      </c>
      <c r="B105" s="4" t="s">
        <v>703</v>
      </c>
      <c r="C105" s="4" t="s">
        <v>782</v>
      </c>
      <c r="D105" s="4" t="s">
        <v>593</v>
      </c>
      <c r="E105" s="4" t="s">
        <v>590</v>
      </c>
      <c r="F105" s="4" t="s">
        <v>591</v>
      </c>
      <c r="G105" s="20">
        <v>60</v>
      </c>
      <c r="H105" s="4">
        <f t="shared" si="24"/>
        <v>180</v>
      </c>
      <c r="I105" s="4">
        <f t="shared" si="25"/>
        <v>60</v>
      </c>
      <c r="J105" s="4">
        <f t="shared" si="26"/>
        <v>60</v>
      </c>
    </row>
    <row r="106" spans="1:19" s="9" customFormat="1" x14ac:dyDescent="0.35">
      <c r="A106" s="26" t="s">
        <v>791</v>
      </c>
      <c r="B106" s="26"/>
      <c r="C106" s="26"/>
      <c r="D106" s="26"/>
      <c r="E106" s="26"/>
      <c r="F106" s="26"/>
      <c r="G106" s="19">
        <f>G105</f>
        <v>60</v>
      </c>
      <c r="H106" s="8">
        <f t="shared" ref="H106:J106" si="37">H105</f>
        <v>180</v>
      </c>
      <c r="I106" s="8">
        <f t="shared" si="37"/>
        <v>60</v>
      </c>
      <c r="J106" s="8">
        <f t="shared" si="37"/>
        <v>60</v>
      </c>
      <c r="K106" s="21" t="s">
        <v>782</v>
      </c>
      <c r="L106" s="14" t="s">
        <v>938</v>
      </c>
      <c r="M106" s="14" t="s">
        <v>939</v>
      </c>
      <c r="N106" s="14"/>
      <c r="O106" s="14" t="s">
        <v>1162</v>
      </c>
      <c r="P106" s="14" t="s">
        <v>940</v>
      </c>
      <c r="Q106" s="14"/>
      <c r="R106" s="15">
        <v>24430</v>
      </c>
      <c r="S106" s="14" t="s">
        <v>941</v>
      </c>
    </row>
    <row r="107" spans="1:19" x14ac:dyDescent="0.35">
      <c r="A107" s="4">
        <v>518474</v>
      </c>
      <c r="B107" s="4" t="s">
        <v>739</v>
      </c>
      <c r="C107" s="4" t="s">
        <v>774</v>
      </c>
      <c r="D107" s="4" t="s">
        <v>455</v>
      </c>
      <c r="E107" s="4" t="s">
        <v>452</v>
      </c>
      <c r="F107" s="4" t="s">
        <v>453</v>
      </c>
      <c r="G107" s="20">
        <v>60</v>
      </c>
      <c r="H107" s="4">
        <f t="shared" si="24"/>
        <v>180</v>
      </c>
      <c r="I107" s="4">
        <f t="shared" si="25"/>
        <v>60</v>
      </c>
      <c r="J107" s="4">
        <f t="shared" si="26"/>
        <v>60</v>
      </c>
    </row>
    <row r="108" spans="1:19" x14ac:dyDescent="0.35">
      <c r="A108" s="4">
        <v>580470</v>
      </c>
      <c r="B108" s="4" t="s">
        <v>739</v>
      </c>
      <c r="C108" s="4" t="s">
        <v>774</v>
      </c>
      <c r="D108" s="4" t="s">
        <v>478</v>
      </c>
      <c r="E108" s="4" t="s">
        <v>476</v>
      </c>
      <c r="F108" s="4" t="s">
        <v>162</v>
      </c>
      <c r="G108" s="20">
        <v>50</v>
      </c>
      <c r="H108" s="4">
        <f t="shared" si="24"/>
        <v>150</v>
      </c>
      <c r="I108" s="4">
        <f t="shared" si="25"/>
        <v>50</v>
      </c>
      <c r="J108" s="4">
        <f t="shared" si="26"/>
        <v>50</v>
      </c>
    </row>
    <row r="109" spans="1:19" s="9" customFormat="1" x14ac:dyDescent="0.35">
      <c r="A109" s="26" t="s">
        <v>791</v>
      </c>
      <c r="B109" s="26"/>
      <c r="C109" s="26"/>
      <c r="D109" s="26"/>
      <c r="E109" s="26"/>
      <c r="F109" s="26"/>
      <c r="G109" s="19">
        <f>SUM(G107:G108)</f>
        <v>110</v>
      </c>
      <c r="H109" s="8">
        <f t="shared" ref="H109:J109" si="38">SUM(H107:H108)</f>
        <v>330</v>
      </c>
      <c r="I109" s="8">
        <f t="shared" si="38"/>
        <v>110</v>
      </c>
      <c r="J109" s="8">
        <f t="shared" si="38"/>
        <v>110</v>
      </c>
      <c r="K109" s="21" t="s">
        <v>774</v>
      </c>
      <c r="L109" s="14" t="s">
        <v>942</v>
      </c>
      <c r="M109" s="14" t="s">
        <v>71</v>
      </c>
      <c r="N109" s="14"/>
      <c r="O109" s="14" t="s">
        <v>1158</v>
      </c>
      <c r="P109" s="14" t="s">
        <v>943</v>
      </c>
      <c r="Q109" s="14" t="s">
        <v>944</v>
      </c>
      <c r="R109" s="15">
        <v>22440</v>
      </c>
      <c r="S109" s="14" t="s">
        <v>945</v>
      </c>
    </row>
    <row r="110" spans="1:19" x14ac:dyDescent="0.35">
      <c r="A110" s="4">
        <v>564235</v>
      </c>
      <c r="B110" s="4" t="s">
        <v>702</v>
      </c>
      <c r="C110" s="4" t="s">
        <v>768</v>
      </c>
      <c r="D110" s="4" t="s">
        <v>384</v>
      </c>
      <c r="E110" s="4" t="s">
        <v>381</v>
      </c>
      <c r="F110" s="4" t="s">
        <v>382</v>
      </c>
      <c r="G110" s="20">
        <v>20</v>
      </c>
      <c r="H110" s="4">
        <f t="shared" si="24"/>
        <v>60</v>
      </c>
      <c r="I110" s="4">
        <f t="shared" si="25"/>
        <v>20</v>
      </c>
      <c r="J110" s="4">
        <f t="shared" si="26"/>
        <v>20</v>
      </c>
    </row>
    <row r="111" spans="1:19" x14ac:dyDescent="0.35">
      <c r="A111" s="4">
        <v>553073</v>
      </c>
      <c r="B111" s="4" t="s">
        <v>702</v>
      </c>
      <c r="C111" s="4" t="s">
        <v>768</v>
      </c>
      <c r="D111" s="4" t="s">
        <v>419</v>
      </c>
      <c r="E111" s="4" t="s">
        <v>417</v>
      </c>
      <c r="F111" s="4" t="s">
        <v>406</v>
      </c>
      <c r="G111" s="20">
        <v>120</v>
      </c>
      <c r="H111" s="4">
        <f t="shared" si="24"/>
        <v>360</v>
      </c>
      <c r="I111" s="4">
        <f t="shared" si="25"/>
        <v>120</v>
      </c>
      <c r="J111" s="4">
        <f t="shared" si="26"/>
        <v>120</v>
      </c>
    </row>
    <row r="112" spans="1:19" x14ac:dyDescent="0.35">
      <c r="A112" s="4">
        <v>539959</v>
      </c>
      <c r="B112" s="4" t="s">
        <v>702</v>
      </c>
      <c r="C112" s="4" t="s">
        <v>768</v>
      </c>
      <c r="D112" s="4" t="s">
        <v>629</v>
      </c>
      <c r="E112" s="4" t="s">
        <v>626</v>
      </c>
      <c r="F112" s="4" t="s">
        <v>627</v>
      </c>
      <c r="G112" s="20">
        <v>80</v>
      </c>
      <c r="H112" s="4">
        <f t="shared" si="24"/>
        <v>240</v>
      </c>
      <c r="I112" s="4">
        <f t="shared" si="25"/>
        <v>80</v>
      </c>
      <c r="J112" s="4">
        <f t="shared" si="26"/>
        <v>80</v>
      </c>
    </row>
    <row r="113" spans="1:19" x14ac:dyDescent="0.35">
      <c r="A113" s="4">
        <v>503313</v>
      </c>
      <c r="B113" s="4" t="s">
        <v>702</v>
      </c>
      <c r="C113" s="4" t="s">
        <v>768</v>
      </c>
      <c r="D113" s="4" t="s">
        <v>686</v>
      </c>
      <c r="E113" s="4" t="s">
        <v>98</v>
      </c>
      <c r="F113" s="4" t="s">
        <v>684</v>
      </c>
      <c r="G113" s="20">
        <v>70</v>
      </c>
      <c r="H113" s="4">
        <f t="shared" si="24"/>
        <v>210</v>
      </c>
      <c r="I113" s="4">
        <f t="shared" si="25"/>
        <v>70</v>
      </c>
      <c r="J113" s="4">
        <f t="shared" si="26"/>
        <v>70</v>
      </c>
    </row>
    <row r="114" spans="1:19" s="9" customFormat="1" x14ac:dyDescent="0.35">
      <c r="A114" s="26" t="s">
        <v>791</v>
      </c>
      <c r="B114" s="26"/>
      <c r="C114" s="26"/>
      <c r="D114" s="26"/>
      <c r="E114" s="26"/>
      <c r="F114" s="26"/>
      <c r="G114" s="19">
        <f>SUM(G110:G113)</f>
        <v>290</v>
      </c>
      <c r="H114" s="8">
        <f t="shared" ref="H114:J114" si="39">SUM(H110:H113)</f>
        <v>870</v>
      </c>
      <c r="I114" s="8">
        <f t="shared" si="39"/>
        <v>290</v>
      </c>
      <c r="J114" s="8">
        <f t="shared" si="39"/>
        <v>290</v>
      </c>
      <c r="K114" s="21" t="s">
        <v>768</v>
      </c>
      <c r="L114" s="14" t="s">
        <v>946</v>
      </c>
      <c r="M114" s="14" t="s">
        <v>947</v>
      </c>
      <c r="N114" s="14" t="s">
        <v>948</v>
      </c>
      <c r="O114" s="16" t="s">
        <v>1157</v>
      </c>
      <c r="P114" s="14" t="s">
        <v>949</v>
      </c>
      <c r="Q114" s="14"/>
      <c r="R114" s="15">
        <v>30020</v>
      </c>
      <c r="S114" s="14" t="s">
        <v>950</v>
      </c>
    </row>
    <row r="115" spans="1:19" x14ac:dyDescent="0.35">
      <c r="A115" s="4">
        <v>535409</v>
      </c>
      <c r="B115" s="4" t="s">
        <v>702</v>
      </c>
      <c r="C115" s="4" t="s">
        <v>744</v>
      </c>
      <c r="D115" s="4" t="s">
        <v>203</v>
      </c>
      <c r="E115" s="4" t="s">
        <v>200</v>
      </c>
      <c r="F115" s="4" t="s">
        <v>201</v>
      </c>
      <c r="G115" s="20">
        <v>30</v>
      </c>
      <c r="H115" s="4">
        <f t="shared" si="24"/>
        <v>90</v>
      </c>
      <c r="I115" s="4">
        <f t="shared" si="25"/>
        <v>30</v>
      </c>
      <c r="J115" s="4">
        <f t="shared" si="26"/>
        <v>30</v>
      </c>
    </row>
    <row r="116" spans="1:19" x14ac:dyDescent="0.35">
      <c r="A116" s="4">
        <v>551861</v>
      </c>
      <c r="B116" s="4" t="s">
        <v>702</v>
      </c>
      <c r="C116" s="4" t="s">
        <v>744</v>
      </c>
      <c r="D116" s="4" t="s">
        <v>509</v>
      </c>
      <c r="E116" s="4" t="s">
        <v>506</v>
      </c>
      <c r="F116" s="4" t="s">
        <v>507</v>
      </c>
      <c r="G116" s="20">
        <v>30</v>
      </c>
      <c r="H116" s="4">
        <f t="shared" si="24"/>
        <v>90</v>
      </c>
      <c r="I116" s="4">
        <f t="shared" si="25"/>
        <v>30</v>
      </c>
      <c r="J116" s="4">
        <f t="shared" si="26"/>
        <v>30</v>
      </c>
    </row>
    <row r="117" spans="1:19" s="9" customFormat="1" x14ac:dyDescent="0.35">
      <c r="A117" s="26" t="s">
        <v>791</v>
      </c>
      <c r="B117" s="26"/>
      <c r="C117" s="26"/>
      <c r="D117" s="26"/>
      <c r="E117" s="26"/>
      <c r="F117" s="26"/>
      <c r="G117" s="19">
        <f>SUM(G115:G116)</f>
        <v>60</v>
      </c>
      <c r="H117" s="8">
        <f t="shared" ref="H117:J117" si="40">SUM(H115:H116)</f>
        <v>180</v>
      </c>
      <c r="I117" s="8">
        <f t="shared" si="40"/>
        <v>60</v>
      </c>
      <c r="J117" s="8">
        <f t="shared" si="40"/>
        <v>60</v>
      </c>
      <c r="K117" s="21" t="s">
        <v>744</v>
      </c>
      <c r="L117" s="14" t="s">
        <v>951</v>
      </c>
      <c r="M117" s="14" t="s">
        <v>52</v>
      </c>
      <c r="N117" s="14" t="s">
        <v>952</v>
      </c>
      <c r="O117" s="16" t="s">
        <v>1159</v>
      </c>
      <c r="P117" s="14" t="s">
        <v>953</v>
      </c>
      <c r="Q117" s="14"/>
      <c r="R117" s="15">
        <v>31240</v>
      </c>
      <c r="S117" s="14" t="s">
        <v>954</v>
      </c>
    </row>
    <row r="118" spans="1:19" x14ac:dyDescent="0.35">
      <c r="A118" s="4">
        <v>582568</v>
      </c>
      <c r="B118" s="4" t="s">
        <v>708</v>
      </c>
      <c r="C118" s="4" t="s">
        <v>732</v>
      </c>
      <c r="D118" s="4" t="s">
        <v>132</v>
      </c>
      <c r="E118" s="4" t="s">
        <v>129</v>
      </c>
      <c r="F118" s="4" t="s">
        <v>130</v>
      </c>
      <c r="G118" s="20">
        <v>40</v>
      </c>
      <c r="H118" s="4">
        <f t="shared" si="24"/>
        <v>120</v>
      </c>
      <c r="I118" s="4">
        <f t="shared" si="25"/>
        <v>40</v>
      </c>
      <c r="J118" s="4">
        <f t="shared" si="26"/>
        <v>40</v>
      </c>
    </row>
    <row r="119" spans="1:19" x14ac:dyDescent="0.35">
      <c r="A119" s="27" t="s">
        <v>791</v>
      </c>
      <c r="B119" s="28"/>
      <c r="C119" s="28"/>
      <c r="D119" s="28"/>
      <c r="E119" s="28"/>
      <c r="F119" s="29"/>
      <c r="G119" s="19">
        <f>G118</f>
        <v>40</v>
      </c>
      <c r="H119" s="8">
        <f t="shared" ref="H119:J119" si="41">H118</f>
        <v>120</v>
      </c>
      <c r="I119" s="8">
        <f t="shared" si="41"/>
        <v>40</v>
      </c>
      <c r="J119" s="8">
        <f t="shared" si="41"/>
        <v>40</v>
      </c>
      <c r="K119" s="21" t="s">
        <v>732</v>
      </c>
      <c r="L119" s="14" t="s">
        <v>955</v>
      </c>
      <c r="M119" s="14" t="s">
        <v>158</v>
      </c>
      <c r="N119" s="14" t="s">
        <v>956</v>
      </c>
      <c r="O119" s="16" t="s">
        <v>1160</v>
      </c>
      <c r="P119" s="14" t="s">
        <v>957</v>
      </c>
      <c r="Q119" s="14" t="s">
        <v>958</v>
      </c>
      <c r="R119" s="15">
        <v>43002</v>
      </c>
      <c r="S119" s="14" t="s">
        <v>959</v>
      </c>
    </row>
    <row r="120" spans="1:19" x14ac:dyDescent="0.35">
      <c r="A120" s="4">
        <v>581438</v>
      </c>
      <c r="B120" s="4" t="s">
        <v>734</v>
      </c>
      <c r="C120" s="4" t="s">
        <v>771</v>
      </c>
      <c r="D120" s="4" t="s">
        <v>412</v>
      </c>
      <c r="E120" s="4" t="s">
        <v>409</v>
      </c>
      <c r="F120" s="4" t="s">
        <v>410</v>
      </c>
      <c r="G120" s="20">
        <v>30</v>
      </c>
      <c r="H120" s="4">
        <f t="shared" si="24"/>
        <v>90</v>
      </c>
      <c r="I120" s="4">
        <f t="shared" si="25"/>
        <v>30</v>
      </c>
      <c r="J120" s="4">
        <f t="shared" si="26"/>
        <v>30</v>
      </c>
    </row>
    <row r="121" spans="1:19" x14ac:dyDescent="0.35">
      <c r="A121" s="4">
        <v>582408</v>
      </c>
      <c r="B121" s="4" t="s">
        <v>734</v>
      </c>
      <c r="C121" s="4" t="s">
        <v>771</v>
      </c>
      <c r="D121" s="4" t="s">
        <v>659</v>
      </c>
      <c r="E121" s="4" t="s">
        <v>657</v>
      </c>
      <c r="F121" s="4" t="s">
        <v>229</v>
      </c>
      <c r="G121" s="20">
        <v>50</v>
      </c>
      <c r="H121" s="4">
        <f t="shared" si="24"/>
        <v>150</v>
      </c>
      <c r="I121" s="4">
        <f t="shared" si="25"/>
        <v>50</v>
      </c>
      <c r="J121" s="4">
        <f t="shared" si="26"/>
        <v>50</v>
      </c>
    </row>
    <row r="122" spans="1:19" s="9" customFormat="1" x14ac:dyDescent="0.35">
      <c r="A122" s="26" t="s">
        <v>791</v>
      </c>
      <c r="B122" s="26"/>
      <c r="C122" s="26"/>
      <c r="D122" s="26"/>
      <c r="E122" s="26"/>
      <c r="F122" s="26"/>
      <c r="G122" s="19">
        <f>SUM(G120:G121)</f>
        <v>80</v>
      </c>
      <c r="H122" s="8">
        <f t="shared" ref="H122:J122" si="42">SUM(H120:H121)</f>
        <v>240</v>
      </c>
      <c r="I122" s="8">
        <f t="shared" si="42"/>
        <v>80</v>
      </c>
      <c r="J122" s="8">
        <f t="shared" si="42"/>
        <v>80</v>
      </c>
      <c r="K122" s="21" t="s">
        <v>771</v>
      </c>
      <c r="L122" s="14" t="s">
        <v>960</v>
      </c>
      <c r="M122" s="14" t="s">
        <v>961</v>
      </c>
      <c r="N122" s="14" t="s">
        <v>962</v>
      </c>
      <c r="O122" s="14" t="s">
        <v>1163</v>
      </c>
      <c r="P122" s="14" t="s">
        <v>963</v>
      </c>
      <c r="Q122" s="14" t="s">
        <v>964</v>
      </c>
      <c r="R122" s="15">
        <v>70006</v>
      </c>
      <c r="S122" s="14" t="s">
        <v>965</v>
      </c>
    </row>
    <row r="123" spans="1:19" x14ac:dyDescent="0.35">
      <c r="A123" s="4">
        <v>518058</v>
      </c>
      <c r="B123" s="4" t="s">
        <v>708</v>
      </c>
      <c r="C123" s="4" t="s">
        <v>707</v>
      </c>
      <c r="D123" s="4" t="s">
        <v>19</v>
      </c>
      <c r="E123" s="4" t="s">
        <v>16</v>
      </c>
      <c r="F123" s="4" t="s">
        <v>17</v>
      </c>
      <c r="G123" s="20">
        <v>40</v>
      </c>
      <c r="H123" s="4">
        <f t="shared" si="24"/>
        <v>120</v>
      </c>
      <c r="I123" s="4">
        <f t="shared" si="25"/>
        <v>40</v>
      </c>
      <c r="J123" s="4">
        <f t="shared" si="26"/>
        <v>40</v>
      </c>
    </row>
    <row r="124" spans="1:19" x14ac:dyDescent="0.35">
      <c r="A124" s="4">
        <v>516535</v>
      </c>
      <c r="B124" s="4" t="s">
        <v>708</v>
      </c>
      <c r="C124" s="4" t="s">
        <v>707</v>
      </c>
      <c r="D124" s="4" t="s">
        <v>28</v>
      </c>
      <c r="E124" s="4" t="s">
        <v>25</v>
      </c>
      <c r="F124" s="4" t="s">
        <v>26</v>
      </c>
      <c r="G124" s="20">
        <v>30</v>
      </c>
      <c r="H124" s="4">
        <f t="shared" si="24"/>
        <v>90</v>
      </c>
      <c r="I124" s="4">
        <f t="shared" si="25"/>
        <v>30</v>
      </c>
      <c r="J124" s="4">
        <f t="shared" si="26"/>
        <v>30</v>
      </c>
    </row>
    <row r="125" spans="1:19" x14ac:dyDescent="0.35">
      <c r="A125" s="4">
        <v>517778</v>
      </c>
      <c r="B125" s="4" t="s">
        <v>708</v>
      </c>
      <c r="C125" s="4" t="s">
        <v>707</v>
      </c>
      <c r="D125" s="4" t="s">
        <v>58</v>
      </c>
      <c r="E125" s="4" t="s">
        <v>55</v>
      </c>
      <c r="F125" s="4" t="s">
        <v>56</v>
      </c>
      <c r="G125" s="20">
        <v>30</v>
      </c>
      <c r="H125" s="4">
        <f t="shared" si="24"/>
        <v>90</v>
      </c>
      <c r="I125" s="4">
        <f t="shared" si="25"/>
        <v>30</v>
      </c>
      <c r="J125" s="4">
        <f t="shared" si="26"/>
        <v>30</v>
      </c>
    </row>
    <row r="126" spans="1:19" x14ac:dyDescent="0.35">
      <c r="A126" s="4">
        <v>504298</v>
      </c>
      <c r="B126" s="4" t="s">
        <v>708</v>
      </c>
      <c r="C126" s="4" t="s">
        <v>707</v>
      </c>
      <c r="D126" s="4" t="s">
        <v>62</v>
      </c>
      <c r="E126" s="4" t="s">
        <v>59</v>
      </c>
      <c r="F126" s="4" t="s">
        <v>60</v>
      </c>
      <c r="G126" s="20">
        <v>30</v>
      </c>
      <c r="H126" s="4">
        <f t="shared" si="24"/>
        <v>90</v>
      </c>
      <c r="I126" s="4">
        <f t="shared" si="25"/>
        <v>30</v>
      </c>
      <c r="J126" s="4">
        <f t="shared" si="26"/>
        <v>30</v>
      </c>
    </row>
    <row r="127" spans="1:19" x14ac:dyDescent="0.35">
      <c r="A127" s="4">
        <v>545494</v>
      </c>
      <c r="B127" s="4" t="s">
        <v>708</v>
      </c>
      <c r="C127" s="4" t="s">
        <v>707</v>
      </c>
      <c r="D127" s="4" t="s">
        <v>323</v>
      </c>
      <c r="E127" s="4" t="s">
        <v>320</v>
      </c>
      <c r="F127" s="4" t="s">
        <v>321</v>
      </c>
      <c r="G127" s="20">
        <v>20</v>
      </c>
      <c r="H127" s="4">
        <f t="shared" si="24"/>
        <v>60</v>
      </c>
      <c r="I127" s="4">
        <f t="shared" si="25"/>
        <v>20</v>
      </c>
      <c r="J127" s="4">
        <f t="shared" si="26"/>
        <v>20</v>
      </c>
    </row>
    <row r="128" spans="1:19" x14ac:dyDescent="0.35">
      <c r="A128" s="4">
        <v>515966</v>
      </c>
      <c r="B128" s="4" t="s">
        <v>708</v>
      </c>
      <c r="C128" s="4" t="s">
        <v>707</v>
      </c>
      <c r="D128" s="4" t="s">
        <v>416</v>
      </c>
      <c r="E128" s="4" t="s">
        <v>413</v>
      </c>
      <c r="F128" s="4" t="s">
        <v>414</v>
      </c>
      <c r="G128" s="20">
        <v>70</v>
      </c>
      <c r="H128" s="4">
        <f t="shared" si="24"/>
        <v>210</v>
      </c>
      <c r="I128" s="4">
        <f t="shared" si="25"/>
        <v>70</v>
      </c>
      <c r="J128" s="4">
        <f t="shared" si="26"/>
        <v>70</v>
      </c>
    </row>
    <row r="129" spans="1:19" x14ac:dyDescent="0.35">
      <c r="A129" s="4">
        <v>590133</v>
      </c>
      <c r="B129" s="4" t="s">
        <v>708</v>
      </c>
      <c r="C129" s="4" t="s">
        <v>707</v>
      </c>
      <c r="D129" s="4" t="s">
        <v>435</v>
      </c>
      <c r="E129" s="4" t="s">
        <v>432</v>
      </c>
      <c r="F129" s="4" t="s">
        <v>433</v>
      </c>
      <c r="G129" s="20">
        <v>100</v>
      </c>
      <c r="H129" s="4">
        <f t="shared" si="24"/>
        <v>300</v>
      </c>
      <c r="I129" s="4">
        <f t="shared" si="25"/>
        <v>100</v>
      </c>
      <c r="J129" s="4">
        <f t="shared" si="26"/>
        <v>100</v>
      </c>
    </row>
    <row r="130" spans="1:19" s="9" customFormat="1" x14ac:dyDescent="0.35">
      <c r="A130" s="26" t="s">
        <v>791</v>
      </c>
      <c r="B130" s="26"/>
      <c r="C130" s="26"/>
      <c r="D130" s="26"/>
      <c r="E130" s="26"/>
      <c r="F130" s="26"/>
      <c r="G130" s="19">
        <f>SUM(G123:G129)</f>
        <v>320</v>
      </c>
      <c r="H130" s="8">
        <f t="shared" ref="H130:J130" si="43">SUM(H123:H129)</f>
        <v>960</v>
      </c>
      <c r="I130" s="8">
        <f t="shared" si="43"/>
        <v>320</v>
      </c>
      <c r="J130" s="8">
        <f t="shared" si="43"/>
        <v>320</v>
      </c>
      <c r="K130" s="21" t="s">
        <v>707</v>
      </c>
      <c r="L130" s="14" t="s">
        <v>966</v>
      </c>
      <c r="M130" s="14" t="s">
        <v>967</v>
      </c>
      <c r="N130" s="14" t="s">
        <v>968</v>
      </c>
      <c r="O130" s="16" t="s">
        <v>969</v>
      </c>
      <c r="P130" s="14" t="s">
        <v>970</v>
      </c>
      <c r="Q130" s="14"/>
      <c r="R130" s="15">
        <v>74100</v>
      </c>
      <c r="S130" s="14" t="s">
        <v>971</v>
      </c>
    </row>
    <row r="131" spans="1:19" x14ac:dyDescent="0.35">
      <c r="A131" s="4">
        <v>502362</v>
      </c>
      <c r="B131" s="4" t="s">
        <v>739</v>
      </c>
      <c r="C131" s="4" t="s">
        <v>773</v>
      </c>
      <c r="D131" s="4" t="s">
        <v>447</v>
      </c>
      <c r="E131" s="4" t="s">
        <v>444</v>
      </c>
      <c r="F131" s="4" t="s">
        <v>445</v>
      </c>
      <c r="G131" s="20">
        <v>30</v>
      </c>
      <c r="H131" s="4">
        <f t="shared" si="24"/>
        <v>90</v>
      </c>
      <c r="I131" s="4">
        <f t="shared" si="25"/>
        <v>30</v>
      </c>
      <c r="J131" s="4">
        <f t="shared" si="26"/>
        <v>30</v>
      </c>
    </row>
    <row r="132" spans="1:19" x14ac:dyDescent="0.35">
      <c r="A132" s="4">
        <v>546790</v>
      </c>
      <c r="B132" s="4" t="s">
        <v>739</v>
      </c>
      <c r="C132" s="4" t="s">
        <v>773</v>
      </c>
      <c r="D132" s="4" t="s">
        <v>537</v>
      </c>
      <c r="E132" s="4" t="s">
        <v>534</v>
      </c>
      <c r="F132" s="4" t="s">
        <v>535</v>
      </c>
      <c r="G132" s="20">
        <v>120</v>
      </c>
      <c r="H132" s="4">
        <f t="shared" ref="H132:H195" si="44">G132*3</f>
        <v>360</v>
      </c>
      <c r="I132" s="4">
        <f t="shared" ref="I132:I195" si="45">G132</f>
        <v>120</v>
      </c>
      <c r="J132" s="4">
        <f t="shared" ref="J132:J195" si="46">G132</f>
        <v>120</v>
      </c>
    </row>
    <row r="133" spans="1:19" s="9" customFormat="1" x14ac:dyDescent="0.35">
      <c r="A133" s="26" t="s">
        <v>791</v>
      </c>
      <c r="B133" s="26"/>
      <c r="C133" s="26"/>
      <c r="D133" s="26"/>
      <c r="E133" s="26"/>
      <c r="F133" s="26"/>
      <c r="G133" s="19">
        <f>SUM(Infos_livraison!G131:G132)</f>
        <v>150</v>
      </c>
      <c r="H133" s="8">
        <f>SUM(Infos_livraison!H131:H132)</f>
        <v>450</v>
      </c>
      <c r="I133" s="8">
        <f>SUM(Infos_livraison!I131:I132)</f>
        <v>150</v>
      </c>
      <c r="J133" s="8">
        <f>SUM(Infos_livraison!J131:J132)</f>
        <v>150</v>
      </c>
      <c r="K133" s="21" t="s">
        <v>773</v>
      </c>
      <c r="L133" s="14" t="s">
        <v>972</v>
      </c>
      <c r="M133" s="14" t="s">
        <v>973</v>
      </c>
      <c r="N133" s="14" t="s">
        <v>974</v>
      </c>
      <c r="O133" s="16" t="s">
        <v>1164</v>
      </c>
      <c r="P133" s="14" t="s">
        <v>975</v>
      </c>
      <c r="Q133" s="14" t="s">
        <v>976</v>
      </c>
      <c r="R133" s="15">
        <v>35763</v>
      </c>
      <c r="S133" s="14" t="s">
        <v>977</v>
      </c>
    </row>
    <row r="134" spans="1:19" x14ac:dyDescent="0.35">
      <c r="A134" s="4">
        <v>504955</v>
      </c>
      <c r="B134" s="4" t="s">
        <v>716</v>
      </c>
      <c r="C134" s="4" t="s">
        <v>715</v>
      </c>
      <c r="D134" s="4" t="s">
        <v>50</v>
      </c>
      <c r="E134" s="4" t="s">
        <v>47</v>
      </c>
      <c r="F134" s="4" t="s">
        <v>48</v>
      </c>
      <c r="G134" s="20">
        <v>30</v>
      </c>
      <c r="H134" s="4">
        <f t="shared" si="44"/>
        <v>90</v>
      </c>
      <c r="I134" s="4">
        <f t="shared" si="45"/>
        <v>30</v>
      </c>
      <c r="J134" s="4">
        <f t="shared" si="46"/>
        <v>30</v>
      </c>
    </row>
    <row r="135" spans="1:19" x14ac:dyDescent="0.35">
      <c r="A135" s="4">
        <v>525435</v>
      </c>
      <c r="B135" s="4" t="s">
        <v>716</v>
      </c>
      <c r="C135" s="4" t="s">
        <v>715</v>
      </c>
      <c r="D135" s="4" t="s">
        <v>663</v>
      </c>
      <c r="E135" s="4" t="s">
        <v>660</v>
      </c>
      <c r="F135" s="4" t="s">
        <v>661</v>
      </c>
      <c r="G135" s="20">
        <v>60</v>
      </c>
      <c r="H135" s="4">
        <f t="shared" si="44"/>
        <v>180</v>
      </c>
      <c r="I135" s="4">
        <f t="shared" si="45"/>
        <v>60</v>
      </c>
      <c r="J135" s="4">
        <f t="shared" si="46"/>
        <v>60</v>
      </c>
    </row>
    <row r="136" spans="1:19" s="9" customFormat="1" x14ac:dyDescent="0.35">
      <c r="A136" s="26" t="s">
        <v>791</v>
      </c>
      <c r="B136" s="26"/>
      <c r="C136" s="26"/>
      <c r="D136" s="26"/>
      <c r="E136" s="26"/>
      <c r="F136" s="26"/>
      <c r="G136" s="19">
        <f>SUM(G134:G135)</f>
        <v>90</v>
      </c>
      <c r="H136" s="8">
        <f t="shared" ref="H136:J136" si="47">SUM(H134:H135)</f>
        <v>270</v>
      </c>
      <c r="I136" s="8">
        <f t="shared" si="47"/>
        <v>90</v>
      </c>
      <c r="J136" s="8">
        <f t="shared" si="47"/>
        <v>90</v>
      </c>
      <c r="K136" s="21" t="s">
        <v>715</v>
      </c>
      <c r="L136" s="14" t="s">
        <v>978</v>
      </c>
      <c r="M136" s="14" t="s">
        <v>240</v>
      </c>
      <c r="N136" s="14" t="s">
        <v>979</v>
      </c>
      <c r="O136" s="16" t="s">
        <v>1165</v>
      </c>
      <c r="P136" s="14" t="s">
        <v>980</v>
      </c>
      <c r="Q136" s="14" t="s">
        <v>981</v>
      </c>
      <c r="R136" s="15">
        <v>36000</v>
      </c>
      <c r="S136" s="14" t="s">
        <v>982</v>
      </c>
    </row>
    <row r="137" spans="1:19" x14ac:dyDescent="0.35">
      <c r="A137" s="4">
        <v>511543</v>
      </c>
      <c r="B137" s="4" t="s">
        <v>716</v>
      </c>
      <c r="C137" s="4" t="s">
        <v>760</v>
      </c>
      <c r="D137" s="4" t="s">
        <v>311</v>
      </c>
      <c r="E137" s="4" t="s">
        <v>308</v>
      </c>
      <c r="F137" s="4" t="s">
        <v>309</v>
      </c>
      <c r="G137" s="20">
        <v>30</v>
      </c>
      <c r="H137" s="4">
        <f t="shared" si="44"/>
        <v>90</v>
      </c>
      <c r="I137" s="4">
        <f t="shared" si="45"/>
        <v>30</v>
      </c>
      <c r="J137" s="4">
        <f t="shared" si="46"/>
        <v>30</v>
      </c>
    </row>
    <row r="138" spans="1:19" x14ac:dyDescent="0.35">
      <c r="A138" s="4">
        <v>528289</v>
      </c>
      <c r="B138" s="4" t="s">
        <v>716</v>
      </c>
      <c r="C138" s="4" t="s">
        <v>760</v>
      </c>
      <c r="D138" s="4" t="s">
        <v>368</v>
      </c>
      <c r="E138" s="4" t="s">
        <v>365</v>
      </c>
      <c r="F138" s="4" t="s">
        <v>366</v>
      </c>
      <c r="G138" s="20">
        <v>30</v>
      </c>
      <c r="H138" s="4">
        <f t="shared" si="44"/>
        <v>90</v>
      </c>
      <c r="I138" s="4">
        <f t="shared" si="45"/>
        <v>30</v>
      </c>
      <c r="J138" s="4">
        <f t="shared" si="46"/>
        <v>30</v>
      </c>
    </row>
    <row r="139" spans="1:19" s="9" customFormat="1" x14ac:dyDescent="0.35">
      <c r="A139" s="26" t="s">
        <v>791</v>
      </c>
      <c r="B139" s="26"/>
      <c r="C139" s="26"/>
      <c r="D139" s="26"/>
      <c r="E139" s="26"/>
      <c r="F139" s="26"/>
      <c r="G139" s="19">
        <f>SUM(G137:G138)</f>
        <v>60</v>
      </c>
      <c r="H139" s="8">
        <f t="shared" ref="H139:J139" si="48">SUM(H137:H138)</f>
        <v>180</v>
      </c>
      <c r="I139" s="8">
        <f t="shared" si="48"/>
        <v>60</v>
      </c>
      <c r="J139" s="8">
        <f t="shared" si="48"/>
        <v>60</v>
      </c>
      <c r="K139" s="21" t="s">
        <v>760</v>
      </c>
      <c r="L139" s="14" t="s">
        <v>983</v>
      </c>
      <c r="M139" s="14" t="s">
        <v>984</v>
      </c>
      <c r="N139" s="14" t="s">
        <v>985</v>
      </c>
      <c r="O139" s="14" t="s">
        <v>1166</v>
      </c>
      <c r="P139" s="14" t="s">
        <v>986</v>
      </c>
      <c r="Q139" s="14"/>
      <c r="R139" s="15">
        <v>37000</v>
      </c>
      <c r="S139" s="14" t="s">
        <v>987</v>
      </c>
    </row>
    <row r="140" spans="1:19" x14ac:dyDescent="0.35">
      <c r="A140" s="4">
        <v>582599</v>
      </c>
      <c r="B140" s="4" t="s">
        <v>703</v>
      </c>
      <c r="C140" s="4" t="s">
        <v>740</v>
      </c>
      <c r="D140" s="4" t="s">
        <v>179</v>
      </c>
      <c r="E140" s="4" t="s">
        <v>176</v>
      </c>
      <c r="F140" s="4" t="s">
        <v>177</v>
      </c>
      <c r="G140" s="20">
        <v>30</v>
      </c>
      <c r="H140" s="4">
        <f t="shared" si="44"/>
        <v>90</v>
      </c>
      <c r="I140" s="4">
        <f t="shared" si="45"/>
        <v>30</v>
      </c>
      <c r="J140" s="4">
        <f t="shared" si="46"/>
        <v>30</v>
      </c>
    </row>
    <row r="141" spans="1:19" x14ac:dyDescent="0.35">
      <c r="A141" s="4">
        <v>505774</v>
      </c>
      <c r="B141" s="4" t="s">
        <v>703</v>
      </c>
      <c r="C141" s="4" t="s">
        <v>740</v>
      </c>
      <c r="D141" s="4" t="s">
        <v>467</v>
      </c>
      <c r="E141" s="4" t="s">
        <v>464</v>
      </c>
      <c r="F141" s="4" t="s">
        <v>465</v>
      </c>
      <c r="G141" s="20">
        <v>100</v>
      </c>
      <c r="H141" s="4">
        <f t="shared" si="44"/>
        <v>300</v>
      </c>
      <c r="I141" s="4">
        <f t="shared" si="45"/>
        <v>100</v>
      </c>
      <c r="J141" s="4">
        <f t="shared" si="46"/>
        <v>100</v>
      </c>
    </row>
    <row r="142" spans="1:19" s="9" customFormat="1" x14ac:dyDescent="0.35">
      <c r="A142" s="26" t="s">
        <v>791</v>
      </c>
      <c r="B142" s="26"/>
      <c r="C142" s="26"/>
      <c r="D142" s="26"/>
      <c r="E142" s="26"/>
      <c r="F142" s="26"/>
      <c r="G142" s="19">
        <f>SUM(G140:G141)</f>
        <v>130</v>
      </c>
      <c r="H142" s="8">
        <f t="shared" ref="H142:J142" si="49">SUM(H140:H141)</f>
        <v>390</v>
      </c>
      <c r="I142" s="8">
        <f t="shared" si="49"/>
        <v>130</v>
      </c>
      <c r="J142" s="8">
        <f t="shared" si="49"/>
        <v>130</v>
      </c>
      <c r="K142" s="21" t="s">
        <v>740</v>
      </c>
      <c r="L142" s="14" t="s">
        <v>988</v>
      </c>
      <c r="M142" s="14" t="s">
        <v>229</v>
      </c>
      <c r="N142" s="14"/>
      <c r="O142" s="10" t="s">
        <v>1167</v>
      </c>
      <c r="P142" s="14" t="s">
        <v>989</v>
      </c>
      <c r="Q142" s="14" t="s">
        <v>990</v>
      </c>
      <c r="R142" s="15">
        <v>40400</v>
      </c>
      <c r="S142" s="14" t="s">
        <v>991</v>
      </c>
    </row>
    <row r="143" spans="1:19" x14ac:dyDescent="0.35">
      <c r="A143" s="4">
        <v>504817</v>
      </c>
      <c r="B143" s="4" t="s">
        <v>716</v>
      </c>
      <c r="C143" s="4" t="s">
        <v>731</v>
      </c>
      <c r="D143" s="4" t="s">
        <v>116</v>
      </c>
      <c r="E143" s="4" t="s">
        <v>113</v>
      </c>
      <c r="F143" s="4" t="s">
        <v>114</v>
      </c>
      <c r="G143" s="20">
        <v>30</v>
      </c>
      <c r="H143" s="4">
        <f t="shared" si="44"/>
        <v>90</v>
      </c>
      <c r="I143" s="4">
        <f t="shared" si="45"/>
        <v>30</v>
      </c>
      <c r="J143" s="4">
        <f t="shared" si="46"/>
        <v>30</v>
      </c>
    </row>
    <row r="144" spans="1:19" s="9" customFormat="1" x14ac:dyDescent="0.35">
      <c r="A144" s="26" t="s">
        <v>791</v>
      </c>
      <c r="B144" s="26"/>
      <c r="C144" s="26"/>
      <c r="D144" s="26"/>
      <c r="E144" s="26"/>
      <c r="F144" s="26"/>
      <c r="G144" s="19">
        <f>SUM(G143)</f>
        <v>30</v>
      </c>
      <c r="H144" s="8">
        <f t="shared" ref="H144:J144" si="50">SUM(H143)</f>
        <v>90</v>
      </c>
      <c r="I144" s="8">
        <f t="shared" si="50"/>
        <v>30</v>
      </c>
      <c r="J144" s="8">
        <f t="shared" si="50"/>
        <v>30</v>
      </c>
      <c r="K144" s="21" t="s">
        <v>731</v>
      </c>
      <c r="L144" s="14" t="s">
        <v>992</v>
      </c>
      <c r="M144" s="14" t="s">
        <v>142</v>
      </c>
      <c r="N144" s="14" t="s">
        <v>993</v>
      </c>
      <c r="O144" s="16" t="s">
        <v>1168</v>
      </c>
      <c r="P144" s="14" t="s">
        <v>994</v>
      </c>
      <c r="Q144" s="14"/>
      <c r="R144" s="15">
        <v>41000</v>
      </c>
      <c r="S144" s="14" t="s">
        <v>995</v>
      </c>
    </row>
    <row r="145" spans="1:19" x14ac:dyDescent="0.35">
      <c r="A145" s="4">
        <v>528298</v>
      </c>
      <c r="B145" s="4" t="s">
        <v>716</v>
      </c>
      <c r="C145" s="4" t="s">
        <v>775</v>
      </c>
      <c r="D145" s="4" t="s">
        <v>481</v>
      </c>
      <c r="E145" s="4" t="s">
        <v>479</v>
      </c>
      <c r="F145" s="4" t="s">
        <v>479</v>
      </c>
      <c r="G145" s="20">
        <v>20</v>
      </c>
      <c r="H145" s="4">
        <f t="shared" si="44"/>
        <v>60</v>
      </c>
      <c r="I145" s="4">
        <f t="shared" si="45"/>
        <v>20</v>
      </c>
      <c r="J145" s="4">
        <f t="shared" si="46"/>
        <v>20</v>
      </c>
    </row>
    <row r="146" spans="1:19" x14ac:dyDescent="0.35">
      <c r="A146" s="4">
        <v>517468</v>
      </c>
      <c r="B146" s="4" t="s">
        <v>716</v>
      </c>
      <c r="C146" s="4" t="s">
        <v>775</v>
      </c>
      <c r="D146" s="4" t="s">
        <v>501</v>
      </c>
      <c r="E146" s="4" t="s">
        <v>498</v>
      </c>
      <c r="F146" s="4" t="s">
        <v>499</v>
      </c>
      <c r="G146" s="20">
        <v>50</v>
      </c>
      <c r="H146" s="4">
        <f t="shared" si="44"/>
        <v>150</v>
      </c>
      <c r="I146" s="4">
        <f t="shared" si="45"/>
        <v>50</v>
      </c>
      <c r="J146" s="4">
        <f t="shared" si="46"/>
        <v>50</v>
      </c>
    </row>
    <row r="147" spans="1:19" s="9" customFormat="1" x14ac:dyDescent="0.35">
      <c r="A147" s="26" t="s">
        <v>791</v>
      </c>
      <c r="B147" s="26"/>
      <c r="C147" s="26"/>
      <c r="D147" s="26"/>
      <c r="E147" s="26"/>
      <c r="F147" s="26"/>
      <c r="G147" s="19">
        <f>SUM(G145:G146)</f>
        <v>70</v>
      </c>
      <c r="H147" s="8">
        <f t="shared" ref="H147:J147" si="51">SUM(H145:H146)</f>
        <v>210</v>
      </c>
      <c r="I147" s="8">
        <f t="shared" si="51"/>
        <v>70</v>
      </c>
      <c r="J147" s="8">
        <f t="shared" si="51"/>
        <v>70</v>
      </c>
      <c r="K147" s="21" t="s">
        <v>775</v>
      </c>
      <c r="L147" s="14" t="s">
        <v>550</v>
      </c>
      <c r="M147" s="14" t="s">
        <v>996</v>
      </c>
      <c r="N147" s="14" t="s">
        <v>997</v>
      </c>
      <c r="O147" s="16" t="s">
        <v>1169</v>
      </c>
      <c r="P147" s="14" t="s">
        <v>998</v>
      </c>
      <c r="Q147" s="14" t="s">
        <v>999</v>
      </c>
      <c r="R147" s="15">
        <v>45029</v>
      </c>
      <c r="S147" s="14" t="s">
        <v>1000</v>
      </c>
    </row>
    <row r="148" spans="1:19" x14ac:dyDescent="0.35">
      <c r="A148" s="4">
        <v>518161</v>
      </c>
      <c r="B148" s="4" t="s">
        <v>703</v>
      </c>
      <c r="C148" s="4" t="s">
        <v>781</v>
      </c>
      <c r="D148" s="4" t="s">
        <v>579</v>
      </c>
      <c r="E148" s="4" t="s">
        <v>576</v>
      </c>
      <c r="F148" s="4" t="s">
        <v>577</v>
      </c>
      <c r="G148" s="20">
        <v>40</v>
      </c>
      <c r="H148" s="4">
        <f t="shared" si="44"/>
        <v>120</v>
      </c>
      <c r="I148" s="4">
        <f t="shared" si="45"/>
        <v>40</v>
      </c>
      <c r="J148" s="4">
        <f t="shared" si="46"/>
        <v>40</v>
      </c>
    </row>
    <row r="149" spans="1:19" s="9" customFormat="1" x14ac:dyDescent="0.35">
      <c r="A149" s="26" t="s">
        <v>791</v>
      </c>
      <c r="B149" s="26"/>
      <c r="C149" s="26"/>
      <c r="D149" s="26"/>
      <c r="E149" s="26"/>
      <c r="F149" s="26"/>
      <c r="G149" s="19">
        <f>SUM(G148)</f>
        <v>40</v>
      </c>
      <c r="H149" s="8">
        <f t="shared" ref="H149:J149" si="52">SUM(H148)</f>
        <v>120</v>
      </c>
      <c r="I149" s="8">
        <f t="shared" si="52"/>
        <v>40</v>
      </c>
      <c r="J149" s="8">
        <f t="shared" si="52"/>
        <v>40</v>
      </c>
      <c r="K149" s="21" t="s">
        <v>781</v>
      </c>
      <c r="L149" s="14" t="s">
        <v>1001</v>
      </c>
      <c r="M149" s="14" t="s">
        <v>11</v>
      </c>
      <c r="N149" s="14"/>
      <c r="O149" s="14" t="s">
        <v>1171</v>
      </c>
      <c r="P149" s="14" t="s">
        <v>1002</v>
      </c>
      <c r="Q149" s="14" t="s">
        <v>1003</v>
      </c>
      <c r="R149" s="15">
        <v>47006</v>
      </c>
      <c r="S149" s="14" t="s">
        <v>1004</v>
      </c>
    </row>
    <row r="150" spans="1:19" x14ac:dyDescent="0.35">
      <c r="A150" s="4">
        <v>560945</v>
      </c>
      <c r="B150" s="4" t="s">
        <v>702</v>
      </c>
      <c r="C150" s="4" t="s">
        <v>763</v>
      </c>
      <c r="D150" s="4" t="s">
        <v>348</v>
      </c>
      <c r="E150" s="4" t="s">
        <v>345</v>
      </c>
      <c r="F150" s="4" t="s">
        <v>346</v>
      </c>
      <c r="G150" s="20">
        <v>20</v>
      </c>
      <c r="H150" s="4">
        <f t="shared" si="44"/>
        <v>60</v>
      </c>
      <c r="I150" s="4">
        <f t="shared" si="45"/>
        <v>20</v>
      </c>
      <c r="J150" s="4">
        <f t="shared" si="46"/>
        <v>20</v>
      </c>
    </row>
    <row r="151" spans="1:19" s="9" customFormat="1" x14ac:dyDescent="0.35">
      <c r="A151" s="26" t="s">
        <v>791</v>
      </c>
      <c r="B151" s="26"/>
      <c r="C151" s="26"/>
      <c r="D151" s="26"/>
      <c r="E151" s="26"/>
      <c r="F151" s="26"/>
      <c r="G151" s="19">
        <f>G150</f>
        <v>20</v>
      </c>
      <c r="H151" s="8">
        <f t="shared" ref="H151:J151" si="53">H150</f>
        <v>60</v>
      </c>
      <c r="I151" s="8">
        <f t="shared" si="53"/>
        <v>20</v>
      </c>
      <c r="J151" s="8">
        <f t="shared" si="53"/>
        <v>20</v>
      </c>
      <c r="K151" s="21" t="s">
        <v>763</v>
      </c>
      <c r="L151" s="14" t="s">
        <v>1005</v>
      </c>
      <c r="M151" s="14" t="s">
        <v>1006</v>
      </c>
      <c r="N151" s="14" t="s">
        <v>1007</v>
      </c>
      <c r="O151" s="16" t="s">
        <v>1172</v>
      </c>
      <c r="P151" s="14" t="s">
        <v>1008</v>
      </c>
      <c r="Q151" s="14"/>
      <c r="R151" s="15">
        <v>46000</v>
      </c>
      <c r="S151" s="14" t="s">
        <v>1009</v>
      </c>
    </row>
    <row r="152" spans="1:19" x14ac:dyDescent="0.35">
      <c r="A152" s="4">
        <v>520769</v>
      </c>
      <c r="B152" s="4" t="s">
        <v>724</v>
      </c>
      <c r="C152" s="4" t="s">
        <v>749</v>
      </c>
      <c r="D152" s="4" t="s">
        <v>223</v>
      </c>
      <c r="E152" s="4" t="s">
        <v>220</v>
      </c>
      <c r="F152" s="4" t="s">
        <v>221</v>
      </c>
      <c r="G152" s="20">
        <v>20</v>
      </c>
      <c r="H152" s="4">
        <f t="shared" si="44"/>
        <v>60</v>
      </c>
      <c r="I152" s="4">
        <f t="shared" si="45"/>
        <v>20</v>
      </c>
      <c r="J152" s="4">
        <f t="shared" si="46"/>
        <v>20</v>
      </c>
    </row>
    <row r="153" spans="1:19" x14ac:dyDescent="0.35">
      <c r="A153" s="4">
        <v>502159</v>
      </c>
      <c r="B153" s="4" t="s">
        <v>724</v>
      </c>
      <c r="C153" s="4" t="s">
        <v>749</v>
      </c>
      <c r="D153" s="4" t="s">
        <v>296</v>
      </c>
      <c r="E153" s="4" t="s">
        <v>293</v>
      </c>
      <c r="F153" s="4" t="s">
        <v>294</v>
      </c>
      <c r="G153" s="20">
        <v>100</v>
      </c>
      <c r="H153" s="4">
        <f t="shared" si="44"/>
        <v>300</v>
      </c>
      <c r="I153" s="4">
        <f t="shared" si="45"/>
        <v>100</v>
      </c>
      <c r="J153" s="4">
        <f t="shared" si="46"/>
        <v>100</v>
      </c>
    </row>
    <row r="154" spans="1:19" x14ac:dyDescent="0.35">
      <c r="A154" s="4">
        <v>561164</v>
      </c>
      <c r="B154" s="4" t="s">
        <v>724</v>
      </c>
      <c r="C154" s="4" t="s">
        <v>749</v>
      </c>
      <c r="D154" s="4" t="s">
        <v>339</v>
      </c>
      <c r="E154" s="4" t="s">
        <v>336</v>
      </c>
      <c r="F154" s="4" t="s">
        <v>337</v>
      </c>
      <c r="G154" s="20">
        <v>50</v>
      </c>
      <c r="H154" s="4">
        <f t="shared" si="44"/>
        <v>150</v>
      </c>
      <c r="I154" s="4">
        <f t="shared" si="45"/>
        <v>50</v>
      </c>
      <c r="J154" s="4">
        <f t="shared" si="46"/>
        <v>50</v>
      </c>
    </row>
    <row r="155" spans="1:19" x14ac:dyDescent="0.35">
      <c r="A155" s="4">
        <v>541296</v>
      </c>
      <c r="B155" s="4" t="s">
        <v>724</v>
      </c>
      <c r="C155" s="4" t="s">
        <v>749</v>
      </c>
      <c r="D155" s="4" t="s">
        <v>679</v>
      </c>
      <c r="E155" s="4" t="s">
        <v>676</v>
      </c>
      <c r="F155" s="4" t="s">
        <v>677</v>
      </c>
      <c r="G155" s="20">
        <v>30</v>
      </c>
      <c r="H155" s="4">
        <f t="shared" si="44"/>
        <v>90</v>
      </c>
      <c r="I155" s="4">
        <f t="shared" si="45"/>
        <v>30</v>
      </c>
      <c r="J155" s="4">
        <f t="shared" si="46"/>
        <v>30</v>
      </c>
    </row>
    <row r="156" spans="1:19" s="9" customFormat="1" x14ac:dyDescent="0.35">
      <c r="A156" s="26" t="s">
        <v>791</v>
      </c>
      <c r="B156" s="26"/>
      <c r="C156" s="26"/>
      <c r="D156" s="26"/>
      <c r="E156" s="26"/>
      <c r="F156" s="26"/>
      <c r="G156" s="19">
        <f>SUM(G152:G155)</f>
        <v>200</v>
      </c>
      <c r="H156" s="8">
        <f t="shared" ref="H156:J156" si="54">SUM(H152:H155)</f>
        <v>600</v>
      </c>
      <c r="I156" s="8">
        <f t="shared" si="54"/>
        <v>200</v>
      </c>
      <c r="J156" s="8">
        <f t="shared" si="54"/>
        <v>200</v>
      </c>
      <c r="K156" s="21" t="s">
        <v>749</v>
      </c>
      <c r="L156" s="14" t="s">
        <v>1010</v>
      </c>
      <c r="M156" s="14" t="s">
        <v>1011</v>
      </c>
      <c r="N156" s="14" t="s">
        <v>1012</v>
      </c>
      <c r="O156" s="16" t="s">
        <v>1170</v>
      </c>
      <c r="P156" s="14" t="s">
        <v>1013</v>
      </c>
      <c r="Q156" s="14"/>
      <c r="R156" s="15">
        <v>49130</v>
      </c>
      <c r="S156" s="14" t="s">
        <v>1014</v>
      </c>
    </row>
    <row r="157" spans="1:19" x14ac:dyDescent="0.35">
      <c r="A157" s="4">
        <v>501489</v>
      </c>
      <c r="B157" s="4" t="s">
        <v>711</v>
      </c>
      <c r="C157" s="4" t="s">
        <v>762</v>
      </c>
      <c r="D157" s="4" t="s">
        <v>335</v>
      </c>
      <c r="E157" s="4" t="s">
        <v>332</v>
      </c>
      <c r="F157" s="4" t="s">
        <v>333</v>
      </c>
      <c r="G157" s="20">
        <v>40</v>
      </c>
      <c r="H157" s="4">
        <f t="shared" si="44"/>
        <v>120</v>
      </c>
      <c r="I157" s="4">
        <f t="shared" si="45"/>
        <v>40</v>
      </c>
      <c r="J157" s="4">
        <f t="shared" si="46"/>
        <v>40</v>
      </c>
    </row>
    <row r="158" spans="1:19" s="9" customFormat="1" x14ac:dyDescent="0.35">
      <c r="A158" s="26" t="s">
        <v>791</v>
      </c>
      <c r="B158" s="26"/>
      <c r="C158" s="26"/>
      <c r="D158" s="26"/>
      <c r="E158" s="26"/>
      <c r="F158" s="26"/>
      <c r="G158" s="19">
        <f>G157</f>
        <v>40</v>
      </c>
      <c r="H158" s="8">
        <f t="shared" ref="H158:J158" si="55">H157</f>
        <v>120</v>
      </c>
      <c r="I158" s="8">
        <f t="shared" si="55"/>
        <v>40</v>
      </c>
      <c r="J158" s="8">
        <f t="shared" si="55"/>
        <v>40</v>
      </c>
      <c r="K158" s="21" t="s">
        <v>762</v>
      </c>
      <c r="L158" s="14" t="s">
        <v>1015</v>
      </c>
      <c r="M158" s="14" t="s">
        <v>217</v>
      </c>
      <c r="N158" s="14" t="s">
        <v>1016</v>
      </c>
      <c r="O158" s="14" t="s">
        <v>1173</v>
      </c>
      <c r="P158" s="14" t="s">
        <v>1017</v>
      </c>
      <c r="Q158" s="14"/>
      <c r="R158" s="15">
        <v>50880</v>
      </c>
      <c r="S158" s="14" t="s">
        <v>1018</v>
      </c>
    </row>
    <row r="159" spans="1:19" x14ac:dyDescent="0.35">
      <c r="A159" s="4">
        <v>500344</v>
      </c>
      <c r="B159" s="4" t="s">
        <v>722</v>
      </c>
      <c r="C159" s="4" t="s">
        <v>721</v>
      </c>
      <c r="D159" s="4" t="s">
        <v>85</v>
      </c>
      <c r="E159" s="4" t="s">
        <v>82</v>
      </c>
      <c r="F159" s="4" t="s">
        <v>83</v>
      </c>
      <c r="G159" s="20">
        <v>20</v>
      </c>
      <c r="H159" s="4">
        <f t="shared" si="44"/>
        <v>60</v>
      </c>
      <c r="I159" s="4">
        <f t="shared" si="45"/>
        <v>20</v>
      </c>
      <c r="J159" s="4">
        <f t="shared" si="46"/>
        <v>20</v>
      </c>
    </row>
    <row r="160" spans="1:19" x14ac:dyDescent="0.35">
      <c r="A160" s="4">
        <v>524879</v>
      </c>
      <c r="B160" s="4" t="s">
        <v>722</v>
      </c>
      <c r="C160" s="4" t="s">
        <v>721</v>
      </c>
      <c r="D160" s="4" t="s">
        <v>327</v>
      </c>
      <c r="E160" s="4" t="s">
        <v>324</v>
      </c>
      <c r="F160" s="4" t="s">
        <v>325</v>
      </c>
      <c r="G160" s="20">
        <v>20</v>
      </c>
      <c r="H160" s="4">
        <f t="shared" si="44"/>
        <v>60</v>
      </c>
      <c r="I160" s="4">
        <f t="shared" si="45"/>
        <v>20</v>
      </c>
      <c r="J160" s="4">
        <f t="shared" si="46"/>
        <v>20</v>
      </c>
    </row>
    <row r="161" spans="1:19" s="9" customFormat="1" x14ac:dyDescent="0.35">
      <c r="A161" s="26" t="s">
        <v>791</v>
      </c>
      <c r="B161" s="26"/>
      <c r="C161" s="26"/>
      <c r="D161" s="26"/>
      <c r="E161" s="26"/>
      <c r="F161" s="26"/>
      <c r="G161" s="19">
        <f>SUM(G159:G160)</f>
        <v>40</v>
      </c>
      <c r="H161" s="8">
        <f t="shared" ref="H161:J161" si="56">SUM(H159:H160)</f>
        <v>120</v>
      </c>
      <c r="I161" s="8">
        <f t="shared" si="56"/>
        <v>40</v>
      </c>
      <c r="J161" s="8">
        <f t="shared" si="56"/>
        <v>40</v>
      </c>
      <c r="K161" s="21" t="s">
        <v>721</v>
      </c>
      <c r="L161" s="14" t="s">
        <v>1019</v>
      </c>
      <c r="M161" s="14" t="s">
        <v>1020</v>
      </c>
      <c r="N161" s="14"/>
      <c r="O161" s="14" t="s">
        <v>1174</v>
      </c>
      <c r="P161" s="11" t="s">
        <v>1021</v>
      </c>
      <c r="Q161" s="14"/>
      <c r="R161" s="11">
        <v>54600</v>
      </c>
      <c r="S161" s="14" t="s">
        <v>1022</v>
      </c>
    </row>
    <row r="162" spans="1:19" x14ac:dyDescent="0.35">
      <c r="A162" s="4">
        <v>501969</v>
      </c>
      <c r="B162" s="4" t="s">
        <v>739</v>
      </c>
      <c r="C162" s="4" t="s">
        <v>738</v>
      </c>
      <c r="D162" s="4" t="s">
        <v>168</v>
      </c>
      <c r="E162" s="4" t="s">
        <v>165</v>
      </c>
      <c r="F162" s="4" t="s">
        <v>166</v>
      </c>
      <c r="G162" s="20">
        <v>40</v>
      </c>
      <c r="H162" s="4">
        <f t="shared" si="44"/>
        <v>120</v>
      </c>
      <c r="I162" s="4">
        <f t="shared" si="45"/>
        <v>40</v>
      </c>
      <c r="J162" s="4">
        <f t="shared" si="46"/>
        <v>40</v>
      </c>
    </row>
    <row r="163" spans="1:19" x14ac:dyDescent="0.35">
      <c r="A163" s="4">
        <v>548867</v>
      </c>
      <c r="B163" s="4" t="s">
        <v>739</v>
      </c>
      <c r="C163" s="4" t="s">
        <v>738</v>
      </c>
      <c r="D163" s="4" t="s">
        <v>613</v>
      </c>
      <c r="E163" s="4" t="s">
        <v>610</v>
      </c>
      <c r="F163" s="4" t="s">
        <v>611</v>
      </c>
      <c r="G163" s="20">
        <v>50</v>
      </c>
      <c r="H163" s="4">
        <f t="shared" si="44"/>
        <v>150</v>
      </c>
      <c r="I163" s="4">
        <f t="shared" si="45"/>
        <v>50</v>
      </c>
      <c r="J163" s="4">
        <f t="shared" si="46"/>
        <v>50</v>
      </c>
    </row>
    <row r="164" spans="1:19" s="9" customFormat="1" x14ac:dyDescent="0.35">
      <c r="A164" s="26" t="s">
        <v>791</v>
      </c>
      <c r="B164" s="26"/>
      <c r="C164" s="26"/>
      <c r="D164" s="26"/>
      <c r="E164" s="26"/>
      <c r="F164" s="26"/>
      <c r="G164" s="19">
        <f>SUM(G162:G163)</f>
        <v>90</v>
      </c>
      <c r="H164" s="8">
        <f t="shared" ref="H164:J164" si="57">SUM(H162:H163)</f>
        <v>270</v>
      </c>
      <c r="I164" s="8">
        <f t="shared" si="57"/>
        <v>90</v>
      </c>
      <c r="J164" s="8">
        <f t="shared" si="57"/>
        <v>90</v>
      </c>
      <c r="K164" s="21" t="s">
        <v>738</v>
      </c>
      <c r="L164" s="14" t="s">
        <v>1023</v>
      </c>
      <c r="M164" s="14" t="s">
        <v>1024</v>
      </c>
      <c r="N164" s="14"/>
      <c r="O164" s="16" t="s">
        <v>1175</v>
      </c>
      <c r="P164" s="14" t="s">
        <v>1025</v>
      </c>
      <c r="Q164" s="14"/>
      <c r="R164" s="15" t="s">
        <v>1026</v>
      </c>
      <c r="S164" s="14" t="s">
        <v>1027</v>
      </c>
    </row>
    <row r="165" spans="1:19" x14ac:dyDescent="0.35">
      <c r="A165" s="4">
        <v>519930</v>
      </c>
      <c r="B165" s="4" t="s">
        <v>722</v>
      </c>
      <c r="C165" s="4" t="s">
        <v>737</v>
      </c>
      <c r="D165" s="4" t="s">
        <v>164</v>
      </c>
      <c r="E165" s="4" t="s">
        <v>161</v>
      </c>
      <c r="F165" s="4" t="s">
        <v>162</v>
      </c>
      <c r="G165" s="20">
        <v>50</v>
      </c>
      <c r="H165" s="4">
        <f t="shared" si="44"/>
        <v>150</v>
      </c>
      <c r="I165" s="4">
        <f t="shared" si="45"/>
        <v>50</v>
      </c>
      <c r="J165" s="4">
        <f t="shared" si="46"/>
        <v>50</v>
      </c>
    </row>
    <row r="166" spans="1:19" x14ac:dyDescent="0.35">
      <c r="A166" s="4">
        <v>503744</v>
      </c>
      <c r="B166" s="4" t="s">
        <v>722</v>
      </c>
      <c r="C166" s="4" t="s">
        <v>737</v>
      </c>
      <c r="D166" s="4" t="s">
        <v>172</v>
      </c>
      <c r="E166" s="4" t="s">
        <v>169</v>
      </c>
      <c r="F166" s="4" t="s">
        <v>170</v>
      </c>
      <c r="G166" s="20">
        <v>20</v>
      </c>
      <c r="H166" s="4">
        <f t="shared" si="44"/>
        <v>60</v>
      </c>
      <c r="I166" s="4">
        <f t="shared" si="45"/>
        <v>20</v>
      </c>
      <c r="J166" s="4">
        <f t="shared" si="46"/>
        <v>20</v>
      </c>
    </row>
    <row r="167" spans="1:19" x14ac:dyDescent="0.35">
      <c r="A167" s="4">
        <v>512246</v>
      </c>
      <c r="B167" s="4" t="s">
        <v>722</v>
      </c>
      <c r="C167" s="4" t="s">
        <v>737</v>
      </c>
      <c r="D167" s="4" t="s">
        <v>187</v>
      </c>
      <c r="E167" s="4" t="s">
        <v>184</v>
      </c>
      <c r="F167" s="4" t="s">
        <v>185</v>
      </c>
      <c r="G167" s="20">
        <v>40</v>
      </c>
      <c r="H167" s="4">
        <f t="shared" si="44"/>
        <v>120</v>
      </c>
      <c r="I167" s="4">
        <f t="shared" si="45"/>
        <v>40</v>
      </c>
      <c r="J167" s="4">
        <f t="shared" si="46"/>
        <v>40</v>
      </c>
    </row>
    <row r="168" spans="1:19" x14ac:dyDescent="0.35">
      <c r="A168" s="4">
        <v>551142</v>
      </c>
      <c r="B168" s="4" t="s">
        <v>722</v>
      </c>
      <c r="C168" s="4" t="s">
        <v>737</v>
      </c>
      <c r="D168" s="4" t="s">
        <v>485</v>
      </c>
      <c r="E168" s="4" t="s">
        <v>482</v>
      </c>
      <c r="F168" s="4" t="s">
        <v>483</v>
      </c>
      <c r="G168" s="20">
        <v>100</v>
      </c>
      <c r="H168" s="4">
        <f t="shared" si="44"/>
        <v>300</v>
      </c>
      <c r="I168" s="4">
        <f t="shared" si="45"/>
        <v>100</v>
      </c>
      <c r="J168" s="4">
        <f t="shared" si="46"/>
        <v>100</v>
      </c>
    </row>
    <row r="169" spans="1:19" x14ac:dyDescent="0.35">
      <c r="A169" s="4">
        <v>521780</v>
      </c>
      <c r="B169" s="4" t="s">
        <v>722</v>
      </c>
      <c r="C169" s="4" t="s">
        <v>737</v>
      </c>
      <c r="D169" s="4" t="s">
        <v>541</v>
      </c>
      <c r="E169" s="4" t="s">
        <v>538</v>
      </c>
      <c r="F169" s="4" t="s">
        <v>539</v>
      </c>
      <c r="G169" s="20">
        <v>20</v>
      </c>
      <c r="H169" s="4">
        <f t="shared" si="44"/>
        <v>60</v>
      </c>
      <c r="I169" s="4">
        <f t="shared" si="45"/>
        <v>20</v>
      </c>
      <c r="J169" s="4">
        <f t="shared" si="46"/>
        <v>20</v>
      </c>
    </row>
    <row r="170" spans="1:19" x14ac:dyDescent="0.35">
      <c r="A170" s="4">
        <v>500168</v>
      </c>
      <c r="B170" s="4" t="s">
        <v>722</v>
      </c>
      <c r="C170" s="4" t="s">
        <v>737</v>
      </c>
      <c r="D170" s="4" t="s">
        <v>633</v>
      </c>
      <c r="E170" s="4" t="s">
        <v>630</v>
      </c>
      <c r="F170" s="4" t="s">
        <v>631</v>
      </c>
      <c r="G170" s="20">
        <v>50</v>
      </c>
      <c r="H170" s="4">
        <f t="shared" si="44"/>
        <v>150</v>
      </c>
      <c r="I170" s="4">
        <f t="shared" si="45"/>
        <v>50</v>
      </c>
      <c r="J170" s="4">
        <f t="shared" si="46"/>
        <v>50</v>
      </c>
    </row>
    <row r="171" spans="1:19" s="9" customFormat="1" x14ac:dyDescent="0.35">
      <c r="A171" s="26" t="s">
        <v>791</v>
      </c>
      <c r="B171" s="26"/>
      <c r="C171" s="26"/>
      <c r="D171" s="26"/>
      <c r="E171" s="26"/>
      <c r="F171" s="26"/>
      <c r="G171" s="19">
        <f>SUM(G165:G170)</f>
        <v>280</v>
      </c>
      <c r="H171" s="8">
        <f t="shared" ref="H171:J171" si="58">SUM(H165:H170)</f>
        <v>840</v>
      </c>
      <c r="I171" s="8">
        <f t="shared" si="58"/>
        <v>280</v>
      </c>
      <c r="J171" s="8">
        <f t="shared" si="58"/>
        <v>280</v>
      </c>
      <c r="K171" s="21" t="s">
        <v>737</v>
      </c>
      <c r="L171" s="14" t="s">
        <v>1028</v>
      </c>
      <c r="M171" s="14" t="s">
        <v>1029</v>
      </c>
      <c r="N171" s="14"/>
      <c r="O171" s="16" t="s">
        <v>1176</v>
      </c>
      <c r="P171" s="14" t="s">
        <v>1030</v>
      </c>
      <c r="Q171" s="14"/>
      <c r="R171" s="15">
        <v>57070</v>
      </c>
      <c r="S171" s="14" t="s">
        <v>1031</v>
      </c>
    </row>
    <row r="172" spans="1:19" x14ac:dyDescent="0.35">
      <c r="A172" s="4">
        <v>551038</v>
      </c>
      <c r="B172" s="4" t="s">
        <v>734</v>
      </c>
      <c r="C172" s="4" t="s">
        <v>758</v>
      </c>
      <c r="D172" s="4" t="s">
        <v>299</v>
      </c>
      <c r="E172" s="4" t="s">
        <v>297</v>
      </c>
      <c r="F172" s="4" t="s">
        <v>297</v>
      </c>
      <c r="G172" s="20">
        <v>50</v>
      </c>
      <c r="H172" s="4">
        <f t="shared" si="44"/>
        <v>150</v>
      </c>
      <c r="I172" s="4">
        <f t="shared" si="45"/>
        <v>50</v>
      </c>
      <c r="J172" s="4">
        <f t="shared" si="46"/>
        <v>50</v>
      </c>
    </row>
    <row r="173" spans="1:19" s="9" customFormat="1" x14ac:dyDescent="0.35">
      <c r="A173" s="26" t="s">
        <v>791</v>
      </c>
      <c r="B173" s="26"/>
      <c r="C173" s="26"/>
      <c r="D173" s="26"/>
      <c r="E173" s="26"/>
      <c r="F173" s="26"/>
      <c r="G173" s="19">
        <f>G172</f>
        <v>50</v>
      </c>
      <c r="H173" s="8">
        <f t="shared" ref="H173:J173" si="59">H172</f>
        <v>150</v>
      </c>
      <c r="I173" s="8">
        <f t="shared" si="59"/>
        <v>50</v>
      </c>
      <c r="J173" s="8">
        <f t="shared" si="59"/>
        <v>50</v>
      </c>
      <c r="K173" s="21" t="s">
        <v>758</v>
      </c>
      <c r="L173" s="14" t="s">
        <v>1032</v>
      </c>
      <c r="M173" s="14" t="s">
        <v>213</v>
      </c>
      <c r="N173" s="14" t="s">
        <v>1033</v>
      </c>
      <c r="O173" s="14" t="s">
        <v>1178</v>
      </c>
      <c r="P173" s="14" t="s">
        <v>1034</v>
      </c>
      <c r="Q173" s="14"/>
      <c r="R173" s="15">
        <v>58640</v>
      </c>
      <c r="S173" s="14" t="s">
        <v>1035</v>
      </c>
    </row>
    <row r="174" spans="1:19" x14ac:dyDescent="0.35">
      <c r="A174" s="4">
        <v>500504</v>
      </c>
      <c r="B174" s="4" t="s">
        <v>713</v>
      </c>
      <c r="C174" s="4" t="s">
        <v>729</v>
      </c>
      <c r="D174" s="4" t="s">
        <v>108</v>
      </c>
      <c r="E174" s="4" t="s">
        <v>105</v>
      </c>
      <c r="F174" s="4" t="s">
        <v>106</v>
      </c>
      <c r="G174" s="20">
        <v>40</v>
      </c>
      <c r="H174" s="4">
        <f t="shared" si="44"/>
        <v>120</v>
      </c>
      <c r="I174" s="4">
        <f t="shared" si="45"/>
        <v>40</v>
      </c>
      <c r="J174" s="4">
        <f t="shared" si="46"/>
        <v>40</v>
      </c>
    </row>
    <row r="175" spans="1:19" x14ac:dyDescent="0.35">
      <c r="A175" s="4">
        <v>520927</v>
      </c>
      <c r="B175" s="4" t="s">
        <v>713</v>
      </c>
      <c r="C175" s="4" t="s">
        <v>729</v>
      </c>
      <c r="D175" s="4" t="s">
        <v>128</v>
      </c>
      <c r="E175" s="4" t="s">
        <v>125</v>
      </c>
      <c r="F175" s="4" t="s">
        <v>126</v>
      </c>
      <c r="G175" s="20">
        <v>60</v>
      </c>
      <c r="H175" s="4">
        <f t="shared" si="44"/>
        <v>180</v>
      </c>
      <c r="I175" s="4">
        <f t="shared" si="45"/>
        <v>60</v>
      </c>
      <c r="J175" s="4">
        <f t="shared" si="46"/>
        <v>60</v>
      </c>
    </row>
    <row r="176" spans="1:19" x14ac:dyDescent="0.35">
      <c r="A176" s="4">
        <v>500174</v>
      </c>
      <c r="B176" s="4" t="s">
        <v>713</v>
      </c>
      <c r="C176" s="4" t="s">
        <v>729</v>
      </c>
      <c r="D176" s="4" t="s">
        <v>315</v>
      </c>
      <c r="E176" s="4" t="s">
        <v>312</v>
      </c>
      <c r="F176" s="4" t="s">
        <v>313</v>
      </c>
      <c r="G176" s="20">
        <v>30</v>
      </c>
      <c r="H176" s="4">
        <f t="shared" si="44"/>
        <v>90</v>
      </c>
      <c r="I176" s="4">
        <f t="shared" si="45"/>
        <v>30</v>
      </c>
      <c r="J176" s="4">
        <f t="shared" si="46"/>
        <v>30</v>
      </c>
    </row>
    <row r="177" spans="1:19" x14ac:dyDescent="0.35">
      <c r="A177" s="4">
        <v>502595</v>
      </c>
      <c r="B177" s="4" t="s">
        <v>713</v>
      </c>
      <c r="C177" s="4" t="s">
        <v>729</v>
      </c>
      <c r="D177" s="4" t="s">
        <v>340</v>
      </c>
      <c r="E177" s="4" t="s">
        <v>228</v>
      </c>
      <c r="F177" s="4" t="s">
        <v>229</v>
      </c>
      <c r="G177" s="20">
        <v>20</v>
      </c>
      <c r="H177" s="4">
        <f t="shared" si="44"/>
        <v>60</v>
      </c>
      <c r="I177" s="4">
        <f t="shared" si="45"/>
        <v>20</v>
      </c>
      <c r="J177" s="4">
        <f t="shared" si="46"/>
        <v>20</v>
      </c>
    </row>
    <row r="178" spans="1:19" x14ac:dyDescent="0.35">
      <c r="A178" s="4">
        <v>500408</v>
      </c>
      <c r="B178" s="4" t="s">
        <v>713</v>
      </c>
      <c r="C178" s="4" t="s">
        <v>729</v>
      </c>
      <c r="D178" s="4" t="s">
        <v>451</v>
      </c>
      <c r="E178" s="4" t="s">
        <v>448</v>
      </c>
      <c r="F178" s="4" t="s">
        <v>449</v>
      </c>
      <c r="G178" s="20">
        <v>50</v>
      </c>
      <c r="H178" s="4">
        <f t="shared" si="44"/>
        <v>150</v>
      </c>
      <c r="I178" s="4">
        <f t="shared" si="45"/>
        <v>50</v>
      </c>
      <c r="J178" s="4">
        <f t="shared" si="46"/>
        <v>50</v>
      </c>
    </row>
    <row r="179" spans="1:19" x14ac:dyDescent="0.35">
      <c r="A179" s="4">
        <v>500108</v>
      </c>
      <c r="B179" s="4" t="s">
        <v>713</v>
      </c>
      <c r="C179" s="4" t="s">
        <v>729</v>
      </c>
      <c r="D179" s="4" t="s">
        <v>471</v>
      </c>
      <c r="E179" s="4" t="s">
        <v>468</v>
      </c>
      <c r="F179" s="4" t="s">
        <v>469</v>
      </c>
      <c r="G179" s="20">
        <v>40</v>
      </c>
      <c r="H179" s="4">
        <f t="shared" si="44"/>
        <v>120</v>
      </c>
      <c r="I179" s="4">
        <f t="shared" si="45"/>
        <v>40</v>
      </c>
      <c r="J179" s="4">
        <f t="shared" si="46"/>
        <v>40</v>
      </c>
    </row>
    <row r="180" spans="1:19" x14ac:dyDescent="0.35">
      <c r="A180" s="4">
        <v>502657</v>
      </c>
      <c r="B180" s="4" t="s">
        <v>713</v>
      </c>
      <c r="C180" s="4" t="s">
        <v>729</v>
      </c>
      <c r="D180" s="4" t="s">
        <v>589</v>
      </c>
      <c r="E180" s="4" t="s">
        <v>587</v>
      </c>
      <c r="F180" s="4" t="s">
        <v>35</v>
      </c>
      <c r="G180" s="20">
        <v>40</v>
      </c>
      <c r="H180" s="4">
        <f t="shared" si="44"/>
        <v>120</v>
      </c>
      <c r="I180" s="4">
        <f t="shared" si="45"/>
        <v>40</v>
      </c>
      <c r="J180" s="4">
        <f t="shared" si="46"/>
        <v>40</v>
      </c>
    </row>
    <row r="181" spans="1:19" x14ac:dyDescent="0.35">
      <c r="A181" s="4">
        <v>502830</v>
      </c>
      <c r="B181" s="4" t="s">
        <v>713</v>
      </c>
      <c r="C181" s="4" t="s">
        <v>729</v>
      </c>
      <c r="D181" s="4" t="s">
        <v>597</v>
      </c>
      <c r="E181" s="4" t="s">
        <v>594</v>
      </c>
      <c r="F181" s="4" t="s">
        <v>595</v>
      </c>
      <c r="G181" s="20">
        <v>60</v>
      </c>
      <c r="H181" s="4">
        <f t="shared" si="44"/>
        <v>180</v>
      </c>
      <c r="I181" s="4">
        <f t="shared" si="45"/>
        <v>60</v>
      </c>
      <c r="J181" s="4">
        <f t="shared" si="46"/>
        <v>60</v>
      </c>
    </row>
    <row r="182" spans="1:19" s="9" customFormat="1" x14ac:dyDescent="0.35">
      <c r="A182" s="26" t="s">
        <v>791</v>
      </c>
      <c r="B182" s="26"/>
      <c r="C182" s="26"/>
      <c r="D182" s="26"/>
      <c r="E182" s="26"/>
      <c r="F182" s="26"/>
      <c r="G182" s="19">
        <f>SUM(G174:G181)</f>
        <v>340</v>
      </c>
      <c r="H182" s="8">
        <f t="shared" ref="H182:J182" si="60">SUM(H174:H181)</f>
        <v>1020</v>
      </c>
      <c r="I182" s="8">
        <f t="shared" si="60"/>
        <v>340</v>
      </c>
      <c r="J182" s="8">
        <f t="shared" si="60"/>
        <v>340</v>
      </c>
      <c r="K182" s="21" t="s">
        <v>729</v>
      </c>
      <c r="L182" s="14" t="s">
        <v>1036</v>
      </c>
      <c r="M182" s="14" t="s">
        <v>1037</v>
      </c>
      <c r="N182" s="14"/>
      <c r="O182" s="14" t="s">
        <v>1177</v>
      </c>
      <c r="P182" s="14" t="s">
        <v>1038</v>
      </c>
      <c r="Q182" s="14" t="s">
        <v>1039</v>
      </c>
      <c r="R182" s="15">
        <v>60292</v>
      </c>
      <c r="S182" s="14" t="s">
        <v>1040</v>
      </c>
    </row>
    <row r="183" spans="1:19" x14ac:dyDescent="0.35">
      <c r="A183" s="4">
        <v>551508</v>
      </c>
      <c r="B183" s="4" t="s">
        <v>706</v>
      </c>
      <c r="C183" s="4" t="s">
        <v>735</v>
      </c>
      <c r="D183" s="4" t="s">
        <v>156</v>
      </c>
      <c r="E183" s="4" t="s">
        <v>153</v>
      </c>
      <c r="F183" s="4" t="s">
        <v>154</v>
      </c>
      <c r="G183" s="20">
        <v>100</v>
      </c>
      <c r="H183" s="4">
        <f t="shared" si="44"/>
        <v>300</v>
      </c>
      <c r="I183" s="4">
        <f t="shared" si="45"/>
        <v>100</v>
      </c>
      <c r="J183" s="4">
        <f t="shared" si="46"/>
        <v>100</v>
      </c>
    </row>
    <row r="184" spans="1:19" x14ac:dyDescent="0.35">
      <c r="A184" s="4">
        <v>516516</v>
      </c>
      <c r="B184" s="4" t="s">
        <v>706</v>
      </c>
      <c r="C184" s="4" t="s">
        <v>735</v>
      </c>
      <c r="D184" s="4" t="s">
        <v>242</v>
      </c>
      <c r="E184" s="4" t="s">
        <v>239</v>
      </c>
      <c r="F184" s="4" t="s">
        <v>240</v>
      </c>
      <c r="G184" s="20">
        <v>70</v>
      </c>
      <c r="H184" s="4">
        <f t="shared" si="44"/>
        <v>210</v>
      </c>
      <c r="I184" s="4">
        <f t="shared" si="45"/>
        <v>70</v>
      </c>
      <c r="J184" s="4">
        <f t="shared" si="46"/>
        <v>70</v>
      </c>
    </row>
    <row r="185" spans="1:19" x14ac:dyDescent="0.35">
      <c r="A185" s="4">
        <v>553181</v>
      </c>
      <c r="B185" s="4" t="s">
        <v>706</v>
      </c>
      <c r="C185" s="4" t="s">
        <v>735</v>
      </c>
      <c r="D185" s="4" t="s">
        <v>307</v>
      </c>
      <c r="E185" s="4" t="s">
        <v>304</v>
      </c>
      <c r="F185" s="4" t="s">
        <v>305</v>
      </c>
      <c r="G185" s="20">
        <v>40</v>
      </c>
      <c r="H185" s="4">
        <f t="shared" si="44"/>
        <v>120</v>
      </c>
      <c r="I185" s="4">
        <f t="shared" si="45"/>
        <v>40</v>
      </c>
      <c r="J185" s="4">
        <f t="shared" si="46"/>
        <v>40</v>
      </c>
    </row>
    <row r="186" spans="1:19" x14ac:dyDescent="0.35">
      <c r="A186" s="4">
        <v>500025</v>
      </c>
      <c r="B186" s="4" t="s">
        <v>706</v>
      </c>
      <c r="C186" s="4" t="s">
        <v>735</v>
      </c>
      <c r="D186" s="4" t="s">
        <v>404</v>
      </c>
      <c r="E186" s="4" t="s">
        <v>401</v>
      </c>
      <c r="F186" s="4" t="s">
        <v>402</v>
      </c>
      <c r="G186" s="20">
        <v>30</v>
      </c>
      <c r="H186" s="4">
        <f t="shared" si="44"/>
        <v>90</v>
      </c>
      <c r="I186" s="4">
        <f t="shared" si="45"/>
        <v>30</v>
      </c>
      <c r="J186" s="4">
        <f t="shared" si="46"/>
        <v>30</v>
      </c>
    </row>
    <row r="187" spans="1:19" s="9" customFormat="1" x14ac:dyDescent="0.35">
      <c r="A187" s="26" t="s">
        <v>791</v>
      </c>
      <c r="B187" s="26"/>
      <c r="C187" s="26"/>
      <c r="D187" s="26"/>
      <c r="E187" s="26"/>
      <c r="F187" s="26"/>
      <c r="G187" s="19">
        <f>SUM(G183:G186)</f>
        <v>240</v>
      </c>
      <c r="H187" s="8">
        <f t="shared" ref="H187:J187" si="61">SUM(H183:H186)</f>
        <v>720</v>
      </c>
      <c r="I187" s="8">
        <f t="shared" si="61"/>
        <v>240</v>
      </c>
      <c r="J187" s="8">
        <f t="shared" si="61"/>
        <v>240</v>
      </c>
      <c r="K187" s="21" t="s">
        <v>735</v>
      </c>
      <c r="L187" s="14" t="s">
        <v>1041</v>
      </c>
      <c r="M187" s="14" t="s">
        <v>1042</v>
      </c>
      <c r="N187" s="14"/>
      <c r="O187" s="16" t="s">
        <v>1179</v>
      </c>
      <c r="P187" s="14" t="s">
        <v>1043</v>
      </c>
      <c r="Q187" s="14"/>
      <c r="R187" s="15">
        <v>75013</v>
      </c>
      <c r="S187" s="14" t="s">
        <v>1044</v>
      </c>
    </row>
    <row r="188" spans="1:19" x14ac:dyDescent="0.35">
      <c r="A188" s="4">
        <v>510828</v>
      </c>
      <c r="B188" s="4" t="s">
        <v>708</v>
      </c>
      <c r="C188" s="4" t="s">
        <v>765</v>
      </c>
      <c r="D188" s="4" t="s">
        <v>364</v>
      </c>
      <c r="E188" s="4" t="s">
        <v>361</v>
      </c>
      <c r="F188" s="4" t="s">
        <v>362</v>
      </c>
      <c r="G188" s="20">
        <v>80</v>
      </c>
      <c r="H188" s="4">
        <f t="shared" si="44"/>
        <v>240</v>
      </c>
      <c r="I188" s="4">
        <f t="shared" si="45"/>
        <v>80</v>
      </c>
      <c r="J188" s="4">
        <f t="shared" si="46"/>
        <v>80</v>
      </c>
    </row>
    <row r="189" spans="1:19" s="9" customFormat="1" x14ac:dyDescent="0.35">
      <c r="A189" s="26" t="s">
        <v>791</v>
      </c>
      <c r="B189" s="26"/>
      <c r="C189" s="26"/>
      <c r="D189" s="26"/>
      <c r="E189" s="26"/>
      <c r="F189" s="26"/>
      <c r="G189" s="19">
        <f>G188</f>
        <v>80</v>
      </c>
      <c r="H189" s="8">
        <f t="shared" ref="H189:J189" si="62">H188</f>
        <v>240</v>
      </c>
      <c r="I189" s="8">
        <f t="shared" si="62"/>
        <v>80</v>
      </c>
      <c r="J189" s="8">
        <f t="shared" si="62"/>
        <v>80</v>
      </c>
      <c r="K189" s="21" t="s">
        <v>765</v>
      </c>
      <c r="L189" s="14" t="s">
        <v>1045</v>
      </c>
      <c r="M189" s="14" t="s">
        <v>1046</v>
      </c>
      <c r="N189" s="14"/>
      <c r="O189" s="16" t="s">
        <v>1180</v>
      </c>
      <c r="P189" s="14" t="s">
        <v>1047</v>
      </c>
      <c r="Q189" s="14" t="s">
        <v>1048</v>
      </c>
      <c r="R189" s="15">
        <v>63801</v>
      </c>
      <c r="S189" s="14" t="s">
        <v>1049</v>
      </c>
    </row>
    <row r="190" spans="1:19" x14ac:dyDescent="0.35">
      <c r="A190" s="4">
        <v>537722</v>
      </c>
      <c r="B190" s="4" t="s">
        <v>703</v>
      </c>
      <c r="C190" s="4" t="s">
        <v>743</v>
      </c>
      <c r="D190" s="4" t="s">
        <v>199</v>
      </c>
      <c r="E190" s="4" t="s">
        <v>196</v>
      </c>
      <c r="F190" s="4" t="s">
        <v>197</v>
      </c>
      <c r="G190" s="20">
        <v>20</v>
      </c>
      <c r="H190" s="4">
        <f t="shared" si="44"/>
        <v>60</v>
      </c>
      <c r="I190" s="4">
        <f t="shared" si="45"/>
        <v>20</v>
      </c>
      <c r="J190" s="4">
        <f t="shared" si="46"/>
        <v>20</v>
      </c>
    </row>
    <row r="191" spans="1:19" x14ac:dyDescent="0.35">
      <c r="A191" s="4">
        <v>514041</v>
      </c>
      <c r="B191" s="4" t="s">
        <v>703</v>
      </c>
      <c r="C191" s="4" t="s">
        <v>743</v>
      </c>
      <c r="D191" s="4" t="s">
        <v>698</v>
      </c>
      <c r="E191" s="4" t="s">
        <v>695</v>
      </c>
      <c r="F191" s="4" t="s">
        <v>696</v>
      </c>
      <c r="G191" s="20">
        <v>50</v>
      </c>
      <c r="H191" s="4">
        <f t="shared" si="44"/>
        <v>150</v>
      </c>
      <c r="I191" s="4">
        <f t="shared" si="45"/>
        <v>50</v>
      </c>
      <c r="J191" s="4">
        <f t="shared" si="46"/>
        <v>50</v>
      </c>
    </row>
    <row r="192" spans="1:19" s="9" customFormat="1" x14ac:dyDescent="0.35">
      <c r="A192" s="26" t="s">
        <v>791</v>
      </c>
      <c r="B192" s="26"/>
      <c r="C192" s="26"/>
      <c r="D192" s="26"/>
      <c r="E192" s="26"/>
      <c r="F192" s="26"/>
      <c r="G192" s="19">
        <f>SUM(G190:G191)</f>
        <v>70</v>
      </c>
      <c r="H192" s="8">
        <f t="shared" ref="H192:J192" si="63">SUM(H190:H191)</f>
        <v>210</v>
      </c>
      <c r="I192" s="8">
        <f t="shared" si="63"/>
        <v>70</v>
      </c>
      <c r="J192" s="8">
        <f t="shared" si="63"/>
        <v>70</v>
      </c>
      <c r="K192" s="21" t="s">
        <v>743</v>
      </c>
      <c r="L192" s="14" t="s">
        <v>1050</v>
      </c>
      <c r="M192" s="14" t="s">
        <v>1051</v>
      </c>
      <c r="N192" s="14"/>
      <c r="O192" s="16" t="s">
        <v>1181</v>
      </c>
      <c r="P192" s="11" t="s">
        <v>1052</v>
      </c>
      <c r="Q192" s="14"/>
      <c r="R192" s="15">
        <v>64000</v>
      </c>
      <c r="S192" s="14" t="s">
        <v>1053</v>
      </c>
    </row>
    <row r="193" spans="1:19" x14ac:dyDescent="0.35">
      <c r="A193" s="4">
        <v>581934</v>
      </c>
      <c r="B193" s="4" t="s">
        <v>702</v>
      </c>
      <c r="C193" s="4" t="s">
        <v>783</v>
      </c>
      <c r="D193" s="4" t="s">
        <v>605</v>
      </c>
      <c r="E193" s="4" t="s">
        <v>602</v>
      </c>
      <c r="F193" s="4" t="s">
        <v>603</v>
      </c>
      <c r="G193" s="20">
        <v>90</v>
      </c>
      <c r="H193" s="4">
        <f t="shared" si="44"/>
        <v>270</v>
      </c>
      <c r="I193" s="4">
        <f t="shared" si="45"/>
        <v>90</v>
      </c>
      <c r="J193" s="4">
        <f t="shared" si="46"/>
        <v>90</v>
      </c>
    </row>
    <row r="194" spans="1:19" s="9" customFormat="1" x14ac:dyDescent="0.35">
      <c r="A194" s="26" t="s">
        <v>791</v>
      </c>
      <c r="B194" s="26"/>
      <c r="C194" s="26"/>
      <c r="D194" s="26"/>
      <c r="E194" s="26"/>
      <c r="F194" s="26"/>
      <c r="G194" s="19">
        <f>G193</f>
        <v>90</v>
      </c>
      <c r="H194" s="8">
        <f t="shared" ref="H194:J194" si="64">H193</f>
        <v>270</v>
      </c>
      <c r="I194" s="8">
        <f t="shared" si="64"/>
        <v>90</v>
      </c>
      <c r="J194" s="8">
        <f t="shared" si="64"/>
        <v>90</v>
      </c>
      <c r="K194" s="21" t="s">
        <v>783</v>
      </c>
      <c r="L194" s="14" t="s">
        <v>1054</v>
      </c>
      <c r="M194" s="14" t="s">
        <v>1055</v>
      </c>
      <c r="N194" s="14" t="s">
        <v>1056</v>
      </c>
      <c r="O194" s="11" t="s">
        <v>1182</v>
      </c>
      <c r="P194" s="14" t="s">
        <v>1057</v>
      </c>
      <c r="Q194" s="14"/>
      <c r="R194" s="15">
        <v>66100</v>
      </c>
      <c r="S194" s="14" t="s">
        <v>1058</v>
      </c>
    </row>
    <row r="195" spans="1:19" x14ac:dyDescent="0.35">
      <c r="A195" s="4">
        <v>520707</v>
      </c>
      <c r="B195" s="4" t="s">
        <v>734</v>
      </c>
      <c r="C195" s="4" t="s">
        <v>733</v>
      </c>
      <c r="D195" s="4" t="s">
        <v>140</v>
      </c>
      <c r="E195" s="4" t="s">
        <v>137</v>
      </c>
      <c r="F195" s="4" t="s">
        <v>138</v>
      </c>
      <c r="G195" s="20">
        <v>40</v>
      </c>
      <c r="H195" s="4">
        <f t="shared" si="44"/>
        <v>120</v>
      </c>
      <c r="I195" s="4">
        <f t="shared" si="45"/>
        <v>40</v>
      </c>
      <c r="J195" s="4">
        <f t="shared" si="46"/>
        <v>40</v>
      </c>
    </row>
    <row r="196" spans="1:19" x14ac:dyDescent="0.35">
      <c r="A196" s="4">
        <v>519347</v>
      </c>
      <c r="B196" s="4" t="s">
        <v>734</v>
      </c>
      <c r="C196" s="4" t="s">
        <v>733</v>
      </c>
      <c r="D196" s="4" t="s">
        <v>234</v>
      </c>
      <c r="E196" s="4" t="s">
        <v>231</v>
      </c>
      <c r="F196" s="4" t="s">
        <v>232</v>
      </c>
      <c r="G196" s="20">
        <v>30</v>
      </c>
      <c r="H196" s="4">
        <f t="shared" ref="H196:H247" si="65">G196*3</f>
        <v>90</v>
      </c>
      <c r="I196" s="4">
        <f t="shared" ref="I196:I247" si="66">G196</f>
        <v>30</v>
      </c>
      <c r="J196" s="4">
        <f t="shared" ref="J196:J247" si="67">G196</f>
        <v>30</v>
      </c>
    </row>
    <row r="197" spans="1:19" x14ac:dyDescent="0.35">
      <c r="A197" s="4">
        <v>531719</v>
      </c>
      <c r="B197" s="4" t="s">
        <v>734</v>
      </c>
      <c r="C197" s="4" t="s">
        <v>733</v>
      </c>
      <c r="D197" s="4" t="s">
        <v>281</v>
      </c>
      <c r="E197" s="4" t="s">
        <v>278</v>
      </c>
      <c r="F197" s="4" t="s">
        <v>279</v>
      </c>
      <c r="G197" s="20">
        <v>40</v>
      </c>
      <c r="H197" s="4">
        <f t="shared" si="65"/>
        <v>120</v>
      </c>
      <c r="I197" s="4">
        <f t="shared" si="66"/>
        <v>40</v>
      </c>
      <c r="J197" s="4">
        <f t="shared" si="67"/>
        <v>40</v>
      </c>
    </row>
    <row r="198" spans="1:19" s="9" customFormat="1" x14ac:dyDescent="0.35">
      <c r="A198" s="26" t="s">
        <v>791</v>
      </c>
      <c r="B198" s="26"/>
      <c r="C198" s="26"/>
      <c r="D198" s="26"/>
      <c r="E198" s="26"/>
      <c r="F198" s="26"/>
      <c r="G198" s="19">
        <f>SUM(G195:G197)</f>
        <v>110</v>
      </c>
      <c r="H198" s="8">
        <f t="shared" ref="H198:J198" si="68">SUM(H195:H197)</f>
        <v>330</v>
      </c>
      <c r="I198" s="8">
        <f t="shared" si="68"/>
        <v>110</v>
      </c>
      <c r="J198" s="8">
        <f t="shared" si="68"/>
        <v>110</v>
      </c>
      <c r="K198" s="21" t="s">
        <v>733</v>
      </c>
      <c r="L198" s="14" t="s">
        <v>1059</v>
      </c>
      <c r="M198" s="14" t="s">
        <v>275</v>
      </c>
      <c r="N198" s="14" t="s">
        <v>1060</v>
      </c>
      <c r="O198" s="25" t="s">
        <v>1183</v>
      </c>
      <c r="P198" s="14" t="s">
        <v>1061</v>
      </c>
      <c r="Q198" s="14" t="s">
        <v>1062</v>
      </c>
      <c r="R198" s="15">
        <v>71210</v>
      </c>
      <c r="S198" s="14" t="s">
        <v>1063</v>
      </c>
    </row>
    <row r="199" spans="1:19" x14ac:dyDescent="0.35">
      <c r="A199" s="4">
        <v>581664</v>
      </c>
      <c r="B199" s="4" t="s">
        <v>724</v>
      </c>
      <c r="C199" s="4" t="s">
        <v>746</v>
      </c>
      <c r="D199" s="4" t="s">
        <v>211</v>
      </c>
      <c r="E199" s="4" t="s">
        <v>208</v>
      </c>
      <c r="F199" s="4" t="s">
        <v>209</v>
      </c>
      <c r="G199" s="20">
        <v>20</v>
      </c>
      <c r="H199" s="4">
        <f t="shared" si="65"/>
        <v>60</v>
      </c>
      <c r="I199" s="4">
        <f t="shared" si="66"/>
        <v>20</v>
      </c>
      <c r="J199" s="4">
        <f t="shared" si="67"/>
        <v>20</v>
      </c>
    </row>
    <row r="200" spans="1:19" x14ac:dyDescent="0.35">
      <c r="A200" s="4">
        <v>530471</v>
      </c>
      <c r="B200" s="4" t="s">
        <v>724</v>
      </c>
      <c r="C200" s="4" t="s">
        <v>746</v>
      </c>
      <c r="D200" s="4" t="s">
        <v>505</v>
      </c>
      <c r="E200" s="4" t="s">
        <v>502</v>
      </c>
      <c r="F200" s="4" t="s">
        <v>503</v>
      </c>
      <c r="G200" s="20">
        <v>100</v>
      </c>
      <c r="H200" s="4">
        <f t="shared" si="65"/>
        <v>300</v>
      </c>
      <c r="I200" s="4">
        <f t="shared" si="66"/>
        <v>100</v>
      </c>
      <c r="J200" s="4">
        <f t="shared" si="67"/>
        <v>100</v>
      </c>
    </row>
    <row r="201" spans="1:19" x14ac:dyDescent="0.35">
      <c r="A201" s="4">
        <v>518740</v>
      </c>
      <c r="B201" s="4" t="s">
        <v>724</v>
      </c>
      <c r="C201" s="4" t="s">
        <v>746</v>
      </c>
      <c r="D201" s="4" t="s">
        <v>567</v>
      </c>
      <c r="E201" s="4" t="s">
        <v>565</v>
      </c>
      <c r="F201" s="4" t="s">
        <v>523</v>
      </c>
      <c r="G201" s="20">
        <v>60</v>
      </c>
      <c r="H201" s="4">
        <f t="shared" si="65"/>
        <v>180</v>
      </c>
      <c r="I201" s="4">
        <f t="shared" si="66"/>
        <v>60</v>
      </c>
      <c r="J201" s="4">
        <f t="shared" si="67"/>
        <v>60</v>
      </c>
    </row>
    <row r="202" spans="1:19" s="9" customFormat="1" x14ac:dyDescent="0.35">
      <c r="A202" s="26" t="s">
        <v>791</v>
      </c>
      <c r="B202" s="26"/>
      <c r="C202" s="26"/>
      <c r="D202" s="26"/>
      <c r="E202" s="26"/>
      <c r="F202" s="26"/>
      <c r="G202" s="19">
        <f>SUM(G199:G201)</f>
        <v>180</v>
      </c>
      <c r="H202" s="8">
        <f t="shared" ref="H202:J202" si="69">SUM(H199:H201)</f>
        <v>540</v>
      </c>
      <c r="I202" s="8">
        <f t="shared" si="69"/>
        <v>180</v>
      </c>
      <c r="J202" s="8">
        <f t="shared" si="69"/>
        <v>180</v>
      </c>
      <c r="K202" s="21" t="s">
        <v>746</v>
      </c>
      <c r="L202" s="14" t="s">
        <v>1064</v>
      </c>
      <c r="M202" s="14" t="s">
        <v>1065</v>
      </c>
      <c r="N202" s="14"/>
      <c r="O202" s="16" t="s">
        <v>1184</v>
      </c>
      <c r="P202" s="14" t="s">
        <v>1066</v>
      </c>
      <c r="Q202" s="14"/>
      <c r="R202" s="15">
        <v>72000</v>
      </c>
      <c r="S202" s="14" t="s">
        <v>1067</v>
      </c>
    </row>
    <row r="203" spans="1:19" x14ac:dyDescent="0.35">
      <c r="A203" s="4">
        <v>541364</v>
      </c>
      <c r="B203" s="4" t="s">
        <v>706</v>
      </c>
      <c r="C203" s="4" t="s">
        <v>769</v>
      </c>
      <c r="D203" s="4" t="s">
        <v>392</v>
      </c>
      <c r="E203" s="4" t="s">
        <v>389</v>
      </c>
      <c r="F203" s="4" t="s">
        <v>390</v>
      </c>
      <c r="G203" s="20">
        <v>70</v>
      </c>
      <c r="H203" s="4">
        <f t="shared" si="65"/>
        <v>210</v>
      </c>
      <c r="I203" s="4">
        <f t="shared" si="66"/>
        <v>70</v>
      </c>
      <c r="J203" s="4">
        <f t="shared" si="67"/>
        <v>70</v>
      </c>
    </row>
    <row r="204" spans="1:19" x14ac:dyDescent="0.35">
      <c r="A204" s="4">
        <v>580983</v>
      </c>
      <c r="B204" s="4" t="s">
        <v>706</v>
      </c>
      <c r="C204" s="4" t="s">
        <v>769</v>
      </c>
      <c r="D204" s="4" t="s">
        <v>497</v>
      </c>
      <c r="E204" s="4" t="s">
        <v>494</v>
      </c>
      <c r="F204" s="4" t="s">
        <v>495</v>
      </c>
      <c r="G204" s="20">
        <v>100</v>
      </c>
      <c r="H204" s="4">
        <f t="shared" si="65"/>
        <v>300</v>
      </c>
      <c r="I204" s="4">
        <f t="shared" si="66"/>
        <v>100</v>
      </c>
      <c r="J204" s="4">
        <f t="shared" si="67"/>
        <v>100</v>
      </c>
    </row>
    <row r="205" spans="1:19" x14ac:dyDescent="0.35">
      <c r="A205" s="4">
        <v>500831</v>
      </c>
      <c r="B205" s="4" t="s">
        <v>706</v>
      </c>
      <c r="C205" s="4" t="s">
        <v>769</v>
      </c>
      <c r="D205" s="4" t="s">
        <v>571</v>
      </c>
      <c r="E205" s="4" t="s">
        <v>568</v>
      </c>
      <c r="F205" s="4" t="s">
        <v>569</v>
      </c>
      <c r="G205" s="20">
        <v>40</v>
      </c>
      <c r="H205" s="4">
        <f t="shared" si="65"/>
        <v>120</v>
      </c>
      <c r="I205" s="4">
        <f t="shared" si="66"/>
        <v>40</v>
      </c>
      <c r="J205" s="4">
        <f t="shared" si="67"/>
        <v>40</v>
      </c>
    </row>
    <row r="206" spans="1:19" s="9" customFormat="1" x14ac:dyDescent="0.35">
      <c r="A206" s="26" t="s">
        <v>791</v>
      </c>
      <c r="B206" s="26"/>
      <c r="C206" s="26"/>
      <c r="D206" s="26"/>
      <c r="E206" s="26"/>
      <c r="F206" s="26"/>
      <c r="G206" s="19">
        <f>SUM(G203:G205)</f>
        <v>210</v>
      </c>
      <c r="H206" s="8">
        <f t="shared" ref="H206:J206" si="70">SUM(H203:H205)</f>
        <v>630</v>
      </c>
      <c r="I206" s="8">
        <f t="shared" si="70"/>
        <v>210</v>
      </c>
      <c r="J206" s="8">
        <f t="shared" si="70"/>
        <v>210</v>
      </c>
      <c r="K206" s="21" t="s">
        <v>769</v>
      </c>
      <c r="L206" s="14" t="s">
        <v>1068</v>
      </c>
      <c r="M206" s="14" t="s">
        <v>1069</v>
      </c>
      <c r="N206" s="14"/>
      <c r="O206" s="14" t="s">
        <v>1185</v>
      </c>
      <c r="P206" s="11" t="s">
        <v>1070</v>
      </c>
      <c r="Q206" s="14"/>
      <c r="R206" s="11">
        <v>77000</v>
      </c>
      <c r="S206" s="14" t="s">
        <v>1071</v>
      </c>
    </row>
    <row r="207" spans="1:19" x14ac:dyDescent="0.35">
      <c r="A207" s="4">
        <v>531562</v>
      </c>
      <c r="B207" s="4" t="s">
        <v>711</v>
      </c>
      <c r="C207" s="4" t="s">
        <v>752</v>
      </c>
      <c r="D207" s="4" t="s">
        <v>254</v>
      </c>
      <c r="E207" s="4" t="s">
        <v>251</v>
      </c>
      <c r="F207" s="4" t="s">
        <v>252</v>
      </c>
      <c r="G207" s="20">
        <v>40</v>
      </c>
      <c r="H207" s="4">
        <f t="shared" si="65"/>
        <v>120</v>
      </c>
      <c r="I207" s="4">
        <f t="shared" si="66"/>
        <v>40</v>
      </c>
      <c r="J207" s="4">
        <f t="shared" si="67"/>
        <v>40</v>
      </c>
    </row>
    <row r="208" spans="1:19" x14ac:dyDescent="0.35">
      <c r="A208" s="4">
        <v>501819</v>
      </c>
      <c r="B208" s="4" t="s">
        <v>711</v>
      </c>
      <c r="C208" s="4" t="s">
        <v>752</v>
      </c>
      <c r="D208" s="4" t="s">
        <v>319</v>
      </c>
      <c r="E208" s="4" t="s">
        <v>316</v>
      </c>
      <c r="F208" s="4" t="s">
        <v>317</v>
      </c>
      <c r="G208" s="20">
        <v>30</v>
      </c>
      <c r="H208" s="4">
        <f t="shared" si="65"/>
        <v>90</v>
      </c>
      <c r="I208" s="4">
        <f t="shared" si="66"/>
        <v>30</v>
      </c>
      <c r="J208" s="4">
        <f t="shared" si="67"/>
        <v>30</v>
      </c>
    </row>
    <row r="209" spans="1:19" x14ac:dyDescent="0.35">
      <c r="A209" s="4">
        <v>521692</v>
      </c>
      <c r="B209" s="4" t="s">
        <v>711</v>
      </c>
      <c r="C209" s="4" t="s">
        <v>752</v>
      </c>
      <c r="D209" s="4" t="s">
        <v>423</v>
      </c>
      <c r="E209" s="4" t="s">
        <v>420</v>
      </c>
      <c r="F209" s="4" t="s">
        <v>421</v>
      </c>
      <c r="G209" s="20">
        <v>40</v>
      </c>
      <c r="H209" s="4">
        <f t="shared" si="65"/>
        <v>120</v>
      </c>
      <c r="I209" s="4">
        <f t="shared" si="66"/>
        <v>40</v>
      </c>
      <c r="J209" s="4">
        <f t="shared" si="67"/>
        <v>40</v>
      </c>
    </row>
    <row r="210" spans="1:19" x14ac:dyDescent="0.35">
      <c r="A210" s="4">
        <v>500307</v>
      </c>
      <c r="B210" s="4" t="s">
        <v>711</v>
      </c>
      <c r="C210" s="4" t="s">
        <v>752</v>
      </c>
      <c r="D210" s="4" t="s">
        <v>617</v>
      </c>
      <c r="E210" s="4" t="s">
        <v>614</v>
      </c>
      <c r="F210" s="4" t="s">
        <v>615</v>
      </c>
      <c r="G210" s="20">
        <v>50</v>
      </c>
      <c r="H210" s="4">
        <f t="shared" si="65"/>
        <v>150</v>
      </c>
      <c r="I210" s="4">
        <f t="shared" si="66"/>
        <v>50</v>
      </c>
      <c r="J210" s="4">
        <f t="shared" si="67"/>
        <v>50</v>
      </c>
    </row>
    <row r="211" spans="1:19" s="9" customFormat="1" x14ac:dyDescent="0.35">
      <c r="A211" s="26" t="s">
        <v>791</v>
      </c>
      <c r="B211" s="26"/>
      <c r="C211" s="26"/>
      <c r="D211" s="26"/>
      <c r="E211" s="26"/>
      <c r="F211" s="26"/>
      <c r="G211" s="19">
        <f>SUM(G207:G210)</f>
        <v>160</v>
      </c>
      <c r="H211" s="8">
        <f t="shared" ref="H211:J211" si="71">SUM(H207:H210)</f>
        <v>480</v>
      </c>
      <c r="I211" s="8">
        <f t="shared" si="71"/>
        <v>160</v>
      </c>
      <c r="J211" s="8">
        <f t="shared" si="71"/>
        <v>160</v>
      </c>
      <c r="K211" s="21" t="s">
        <v>752</v>
      </c>
      <c r="L211" s="14" t="s">
        <v>1072</v>
      </c>
      <c r="M211" s="14" t="s">
        <v>1073</v>
      </c>
      <c r="N211" s="14" t="s">
        <v>1074</v>
      </c>
      <c r="O211" s="16" t="s">
        <v>1186</v>
      </c>
      <c r="P211" s="14" t="s">
        <v>1195</v>
      </c>
      <c r="Q211" s="14"/>
      <c r="R211" s="15">
        <v>76190</v>
      </c>
      <c r="S211" s="14" t="s">
        <v>1075</v>
      </c>
    </row>
    <row r="212" spans="1:19" x14ac:dyDescent="0.35">
      <c r="A212" s="4">
        <v>500150</v>
      </c>
      <c r="B212" s="4" t="s">
        <v>706</v>
      </c>
      <c r="C212" s="4" t="s">
        <v>757</v>
      </c>
      <c r="D212" s="4" t="s">
        <v>284</v>
      </c>
      <c r="E212" s="4" t="s">
        <v>282</v>
      </c>
      <c r="F212" s="4" t="s">
        <v>122</v>
      </c>
      <c r="G212" s="20">
        <v>230</v>
      </c>
      <c r="H212" s="4">
        <f t="shared" si="65"/>
        <v>690</v>
      </c>
      <c r="I212" s="4">
        <f t="shared" si="66"/>
        <v>230</v>
      </c>
      <c r="J212" s="4">
        <f t="shared" si="67"/>
        <v>230</v>
      </c>
    </row>
    <row r="213" spans="1:19" s="9" customFormat="1" x14ac:dyDescent="0.35">
      <c r="A213" s="26" t="s">
        <v>791</v>
      </c>
      <c r="B213" s="26"/>
      <c r="C213" s="26"/>
      <c r="D213" s="26"/>
      <c r="E213" s="26"/>
      <c r="F213" s="26"/>
      <c r="G213" s="19">
        <f>G212</f>
        <v>230</v>
      </c>
      <c r="H213" s="8">
        <f t="shared" ref="H213:J213" si="72">H212</f>
        <v>690</v>
      </c>
      <c r="I213" s="8">
        <f t="shared" si="72"/>
        <v>230</v>
      </c>
      <c r="J213" s="8">
        <f t="shared" si="72"/>
        <v>230</v>
      </c>
      <c r="K213" s="21" t="s">
        <v>757</v>
      </c>
      <c r="L213" s="14" t="s">
        <v>1076</v>
      </c>
      <c r="M213" s="14" t="s">
        <v>595</v>
      </c>
      <c r="N213" s="14"/>
      <c r="O213" s="14" t="s">
        <v>1187</v>
      </c>
      <c r="P213" s="14" t="s">
        <v>1077</v>
      </c>
      <c r="Q213" s="14" t="s">
        <v>1078</v>
      </c>
      <c r="R213" s="14">
        <v>93120</v>
      </c>
      <c r="S213" s="14" t="s">
        <v>1079</v>
      </c>
    </row>
    <row r="214" spans="1:19" x14ac:dyDescent="0.35">
      <c r="A214" s="4">
        <v>527193</v>
      </c>
      <c r="B214" s="4" t="s">
        <v>702</v>
      </c>
      <c r="C214" s="4" t="s">
        <v>779</v>
      </c>
      <c r="D214" s="4" t="s">
        <v>549</v>
      </c>
      <c r="E214" s="4" t="s">
        <v>546</v>
      </c>
      <c r="F214" s="4" t="s">
        <v>547</v>
      </c>
      <c r="G214" s="20">
        <v>100</v>
      </c>
      <c r="H214" s="4">
        <f t="shared" si="65"/>
        <v>300</v>
      </c>
      <c r="I214" s="4">
        <f t="shared" si="66"/>
        <v>100</v>
      </c>
      <c r="J214" s="4">
        <f t="shared" si="67"/>
        <v>100</v>
      </c>
    </row>
    <row r="215" spans="1:19" s="9" customFormat="1" x14ac:dyDescent="0.35">
      <c r="A215" s="26" t="s">
        <v>791</v>
      </c>
      <c r="B215" s="26"/>
      <c r="C215" s="26"/>
      <c r="D215" s="26"/>
      <c r="E215" s="26"/>
      <c r="F215" s="26"/>
      <c r="G215" s="19">
        <f>G214</f>
        <v>100</v>
      </c>
      <c r="H215" s="8">
        <f t="shared" ref="H215:J215" si="73">H214</f>
        <v>300</v>
      </c>
      <c r="I215" s="8">
        <f t="shared" si="73"/>
        <v>100</v>
      </c>
      <c r="J215" s="8">
        <f t="shared" si="73"/>
        <v>100</v>
      </c>
      <c r="K215" s="21" t="s">
        <v>779</v>
      </c>
      <c r="L215" s="14" t="s">
        <v>1080</v>
      </c>
      <c r="M215" s="14" t="s">
        <v>1081</v>
      </c>
      <c r="N215" s="14"/>
      <c r="O215" s="16" t="s">
        <v>1188</v>
      </c>
      <c r="P215" s="14" t="s">
        <v>1082</v>
      </c>
      <c r="Q215" s="14"/>
      <c r="R215" s="15">
        <v>82000</v>
      </c>
      <c r="S215" s="14" t="s">
        <v>1083</v>
      </c>
    </row>
    <row r="216" spans="1:19" x14ac:dyDescent="0.35">
      <c r="A216" s="4">
        <v>552645</v>
      </c>
      <c r="B216" s="4" t="s">
        <v>706</v>
      </c>
      <c r="C216" s="4" t="s">
        <v>772</v>
      </c>
      <c r="D216" s="4" t="s">
        <v>431</v>
      </c>
      <c r="E216" s="4" t="s">
        <v>428</v>
      </c>
      <c r="F216" s="4" t="s">
        <v>429</v>
      </c>
      <c r="G216" s="20">
        <v>20</v>
      </c>
      <c r="H216" s="4">
        <f t="shared" si="65"/>
        <v>60</v>
      </c>
      <c r="I216" s="4">
        <f t="shared" si="66"/>
        <v>20</v>
      </c>
      <c r="J216" s="4">
        <f t="shared" si="67"/>
        <v>20</v>
      </c>
    </row>
    <row r="217" spans="1:19" x14ac:dyDescent="0.35">
      <c r="A217" s="4">
        <v>550378</v>
      </c>
      <c r="B217" s="4" t="s">
        <v>706</v>
      </c>
      <c r="C217" s="4" t="s">
        <v>772</v>
      </c>
      <c r="D217" s="4" t="s">
        <v>694</v>
      </c>
      <c r="E217" s="4" t="s">
        <v>691</v>
      </c>
      <c r="F217" s="4" t="s">
        <v>692</v>
      </c>
      <c r="G217" s="20">
        <v>30</v>
      </c>
      <c r="H217" s="4">
        <f t="shared" si="65"/>
        <v>90</v>
      </c>
      <c r="I217" s="4">
        <f t="shared" si="66"/>
        <v>30</v>
      </c>
      <c r="J217" s="4">
        <f t="shared" si="67"/>
        <v>30</v>
      </c>
    </row>
    <row r="218" spans="1:19" s="9" customFormat="1" x14ac:dyDescent="0.35">
      <c r="A218" s="26" t="s">
        <v>791</v>
      </c>
      <c r="B218" s="26"/>
      <c r="C218" s="26"/>
      <c r="D218" s="26"/>
      <c r="E218" s="26"/>
      <c r="F218" s="26"/>
      <c r="G218" s="19">
        <f>SUM(G216:G217)</f>
        <v>50</v>
      </c>
      <c r="H218" s="8">
        <f t="shared" ref="H218:J218" si="74">SUM(H216:H217)</f>
        <v>150</v>
      </c>
      <c r="I218" s="8">
        <f t="shared" si="74"/>
        <v>50</v>
      </c>
      <c r="J218" s="8">
        <f t="shared" si="74"/>
        <v>50</v>
      </c>
      <c r="K218" s="21" t="s">
        <v>772</v>
      </c>
      <c r="L218" s="14" t="s">
        <v>1084</v>
      </c>
      <c r="M218" s="14" t="s">
        <v>1085</v>
      </c>
      <c r="N218" s="14"/>
      <c r="O218" s="14" t="s">
        <v>1190</v>
      </c>
      <c r="P218" s="14" t="s">
        <v>1086</v>
      </c>
      <c r="Q218" s="14"/>
      <c r="R218" s="15">
        <v>94500</v>
      </c>
      <c r="S218" s="14" t="s">
        <v>1087</v>
      </c>
    </row>
    <row r="219" spans="1:19" x14ac:dyDescent="0.35">
      <c r="A219" s="4">
        <v>580869</v>
      </c>
      <c r="B219" s="4" t="s">
        <v>706</v>
      </c>
      <c r="C219" s="4" t="s">
        <v>778</v>
      </c>
      <c r="D219" s="4" t="s">
        <v>533</v>
      </c>
      <c r="E219" s="4" t="s">
        <v>530</v>
      </c>
      <c r="F219" s="4" t="s">
        <v>531</v>
      </c>
      <c r="G219" s="20">
        <v>30</v>
      </c>
      <c r="H219" s="4">
        <f t="shared" si="65"/>
        <v>90</v>
      </c>
      <c r="I219" s="4">
        <f t="shared" si="66"/>
        <v>30</v>
      </c>
      <c r="J219" s="4">
        <f t="shared" si="67"/>
        <v>30</v>
      </c>
    </row>
    <row r="220" spans="1:19" x14ac:dyDescent="0.35">
      <c r="A220" s="4">
        <v>551390</v>
      </c>
      <c r="B220" s="4" t="s">
        <v>706</v>
      </c>
      <c r="C220" s="4" t="s">
        <v>778</v>
      </c>
      <c r="D220" s="4" t="s">
        <v>583</v>
      </c>
      <c r="E220" s="4" t="s">
        <v>580</v>
      </c>
      <c r="F220" s="4" t="s">
        <v>581</v>
      </c>
      <c r="G220" s="20">
        <v>100</v>
      </c>
      <c r="H220" s="4">
        <f t="shared" si="65"/>
        <v>300</v>
      </c>
      <c r="I220" s="4">
        <f t="shared" si="66"/>
        <v>100</v>
      </c>
      <c r="J220" s="4">
        <f t="shared" si="67"/>
        <v>100</v>
      </c>
    </row>
    <row r="221" spans="1:19" x14ac:dyDescent="0.35">
      <c r="A221" s="4">
        <v>582621</v>
      </c>
      <c r="B221" s="4" t="s">
        <v>706</v>
      </c>
      <c r="C221" s="4" t="s">
        <v>778</v>
      </c>
      <c r="D221" s="4" t="s">
        <v>601</v>
      </c>
      <c r="E221" s="4" t="s">
        <v>598</v>
      </c>
      <c r="F221" s="4" t="s">
        <v>599</v>
      </c>
      <c r="G221" s="20">
        <v>20</v>
      </c>
      <c r="H221" s="4">
        <f t="shared" si="65"/>
        <v>60</v>
      </c>
      <c r="I221" s="4">
        <f t="shared" si="66"/>
        <v>20</v>
      </c>
      <c r="J221" s="4">
        <f t="shared" si="67"/>
        <v>20</v>
      </c>
    </row>
    <row r="222" spans="1:19" x14ac:dyDescent="0.35">
      <c r="A222" s="4">
        <v>561058</v>
      </c>
      <c r="B222" s="4" t="s">
        <v>706</v>
      </c>
      <c r="C222" s="4" t="s">
        <v>778</v>
      </c>
      <c r="D222" s="4" t="s">
        <v>683</v>
      </c>
      <c r="E222" s="4" t="s">
        <v>680</v>
      </c>
      <c r="F222" s="4" t="s">
        <v>681</v>
      </c>
      <c r="G222" s="20">
        <v>150</v>
      </c>
      <c r="H222" s="4">
        <f t="shared" si="65"/>
        <v>450</v>
      </c>
      <c r="I222" s="4">
        <f t="shared" si="66"/>
        <v>150</v>
      </c>
      <c r="J222" s="4">
        <f t="shared" si="67"/>
        <v>150</v>
      </c>
    </row>
    <row r="223" spans="1:19" s="9" customFormat="1" x14ac:dyDescent="0.35">
      <c r="A223" s="26" t="s">
        <v>791</v>
      </c>
      <c r="B223" s="26"/>
      <c r="C223" s="26"/>
      <c r="D223" s="26"/>
      <c r="E223" s="26"/>
      <c r="F223" s="26"/>
      <c r="G223" s="19">
        <f>SUM(G219:G222)</f>
        <v>300</v>
      </c>
      <c r="H223" s="8">
        <f t="shared" ref="H223:J223" si="75">SUM(H219:H222)</f>
        <v>900</v>
      </c>
      <c r="I223" s="8">
        <f t="shared" si="75"/>
        <v>300</v>
      </c>
      <c r="J223" s="8">
        <f t="shared" si="75"/>
        <v>300</v>
      </c>
      <c r="K223" s="21" t="s">
        <v>778</v>
      </c>
      <c r="L223" s="14" t="s">
        <v>1088</v>
      </c>
      <c r="M223" s="14" t="s">
        <v>1089</v>
      </c>
      <c r="N223" s="14"/>
      <c r="O223" s="14" t="s">
        <v>1189</v>
      </c>
      <c r="P223" s="14" t="s">
        <v>1090</v>
      </c>
      <c r="Q223" s="14"/>
      <c r="R223" s="15">
        <v>95560</v>
      </c>
      <c r="S223" s="14" t="s">
        <v>1091</v>
      </c>
    </row>
    <row r="224" spans="1:19" x14ac:dyDescent="0.35">
      <c r="A224" s="4">
        <v>503592</v>
      </c>
      <c r="B224" s="4" t="s">
        <v>722</v>
      </c>
      <c r="C224" s="4" t="s">
        <v>785</v>
      </c>
      <c r="D224" s="4" t="s">
        <v>668</v>
      </c>
      <c r="E224" s="4" t="s">
        <v>665</v>
      </c>
      <c r="F224" s="4" t="s">
        <v>666</v>
      </c>
      <c r="G224" s="20">
        <v>40</v>
      </c>
      <c r="H224" s="4">
        <f t="shared" si="65"/>
        <v>120</v>
      </c>
      <c r="I224" s="4">
        <f t="shared" si="66"/>
        <v>40</v>
      </c>
      <c r="J224" s="4">
        <f t="shared" si="67"/>
        <v>40</v>
      </c>
    </row>
    <row r="225" spans="1:19" s="9" customFormat="1" x14ac:dyDescent="0.35">
      <c r="A225" s="26" t="s">
        <v>791</v>
      </c>
      <c r="B225" s="26"/>
      <c r="C225" s="26"/>
      <c r="D225" s="26"/>
      <c r="E225" s="26"/>
      <c r="F225" s="26"/>
      <c r="G225" s="19">
        <f>G224</f>
        <v>40</v>
      </c>
      <c r="H225" s="8">
        <f t="shared" ref="H225:J225" si="76">H224</f>
        <v>120</v>
      </c>
      <c r="I225" s="8">
        <f t="shared" si="76"/>
        <v>40</v>
      </c>
      <c r="J225" s="8">
        <f t="shared" si="76"/>
        <v>40</v>
      </c>
      <c r="K225" s="21" t="s">
        <v>785</v>
      </c>
      <c r="L225" s="14" t="s">
        <v>1092</v>
      </c>
      <c r="M225" s="14" t="s">
        <v>1093</v>
      </c>
      <c r="N225" s="14"/>
      <c r="O225" s="14" t="s">
        <v>1193</v>
      </c>
      <c r="P225" s="14" t="s">
        <v>1094</v>
      </c>
      <c r="Q225" s="14"/>
      <c r="R225" s="14">
        <v>88000</v>
      </c>
      <c r="S225" s="14" t="s">
        <v>1095</v>
      </c>
    </row>
    <row r="226" spans="1:19" x14ac:dyDescent="0.35">
      <c r="A226" s="4">
        <v>506823</v>
      </c>
      <c r="B226" s="4" t="s">
        <v>734</v>
      </c>
      <c r="C226" s="4" t="s">
        <v>736</v>
      </c>
      <c r="D226" s="4" t="s">
        <v>160</v>
      </c>
      <c r="E226" s="4" t="s">
        <v>157</v>
      </c>
      <c r="F226" s="4" t="s">
        <v>158</v>
      </c>
      <c r="G226" s="20">
        <v>50</v>
      </c>
      <c r="H226" s="4">
        <f t="shared" si="65"/>
        <v>150</v>
      </c>
      <c r="I226" s="4">
        <f t="shared" si="66"/>
        <v>50</v>
      </c>
      <c r="J226" s="4">
        <f t="shared" si="67"/>
        <v>50</v>
      </c>
    </row>
    <row r="227" spans="1:19" s="9" customFormat="1" x14ac:dyDescent="0.35">
      <c r="A227" s="26" t="s">
        <v>791</v>
      </c>
      <c r="B227" s="26"/>
      <c r="C227" s="26"/>
      <c r="D227" s="26"/>
      <c r="E227" s="26"/>
      <c r="F227" s="26"/>
      <c r="G227" s="19">
        <f>G226</f>
        <v>50</v>
      </c>
      <c r="H227" s="8">
        <f t="shared" ref="H227:J227" si="77">H226</f>
        <v>150</v>
      </c>
      <c r="I227" s="8">
        <f t="shared" si="77"/>
        <v>50</v>
      </c>
      <c r="J227" s="8">
        <f t="shared" si="77"/>
        <v>50</v>
      </c>
      <c r="K227" s="21" t="s">
        <v>736</v>
      </c>
      <c r="L227" s="14" t="s">
        <v>1096</v>
      </c>
      <c r="M227" s="14" t="s">
        <v>984</v>
      </c>
      <c r="N227" s="11" t="s">
        <v>1097</v>
      </c>
      <c r="O227" s="10" t="s">
        <v>1192</v>
      </c>
      <c r="P227" s="14" t="s">
        <v>1098</v>
      </c>
      <c r="Q227" s="14" t="s">
        <v>1099</v>
      </c>
      <c r="R227" s="15">
        <v>89006</v>
      </c>
      <c r="S227" s="14" t="s">
        <v>1100</v>
      </c>
    </row>
    <row r="228" spans="1:19" x14ac:dyDescent="0.35">
      <c r="A228" s="4">
        <v>527985</v>
      </c>
      <c r="B228" s="4" t="s">
        <v>706</v>
      </c>
      <c r="C228" s="4" t="s">
        <v>705</v>
      </c>
      <c r="D228" s="4" t="s">
        <v>13</v>
      </c>
      <c r="E228" s="4" t="s">
        <v>10</v>
      </c>
      <c r="F228" s="4" t="s">
        <v>11</v>
      </c>
      <c r="G228" s="20">
        <v>40</v>
      </c>
      <c r="H228" s="4">
        <f t="shared" si="65"/>
        <v>120</v>
      </c>
      <c r="I228" s="4">
        <f t="shared" si="66"/>
        <v>40</v>
      </c>
      <c r="J228" s="4">
        <f t="shared" si="67"/>
        <v>40</v>
      </c>
    </row>
    <row r="229" spans="1:19" x14ac:dyDescent="0.35">
      <c r="A229" s="4">
        <v>519112</v>
      </c>
      <c r="B229" s="4" t="s">
        <v>706</v>
      </c>
      <c r="C229" s="4" t="s">
        <v>705</v>
      </c>
      <c r="D229" s="4" t="s">
        <v>148</v>
      </c>
      <c r="E229" s="4" t="s">
        <v>145</v>
      </c>
      <c r="F229" s="4" t="s">
        <v>146</v>
      </c>
      <c r="G229" s="20">
        <v>80</v>
      </c>
      <c r="H229" s="4">
        <f t="shared" si="65"/>
        <v>240</v>
      </c>
      <c r="I229" s="4">
        <f t="shared" si="66"/>
        <v>80</v>
      </c>
      <c r="J229" s="4">
        <f t="shared" si="67"/>
        <v>80</v>
      </c>
    </row>
    <row r="230" spans="1:19" x14ac:dyDescent="0.35">
      <c r="A230" s="4">
        <v>511721</v>
      </c>
      <c r="B230" s="4" t="s">
        <v>706</v>
      </c>
      <c r="C230" s="4" t="s">
        <v>705</v>
      </c>
      <c r="D230" s="4" t="s">
        <v>152</v>
      </c>
      <c r="E230" s="4" t="s">
        <v>149</v>
      </c>
      <c r="F230" s="4" t="s">
        <v>150</v>
      </c>
      <c r="G230" s="20">
        <v>40</v>
      </c>
      <c r="H230" s="4">
        <f t="shared" si="65"/>
        <v>120</v>
      </c>
      <c r="I230" s="4">
        <f t="shared" si="66"/>
        <v>40</v>
      </c>
      <c r="J230" s="4">
        <f t="shared" si="67"/>
        <v>40</v>
      </c>
    </row>
    <row r="231" spans="1:19" s="9" customFormat="1" x14ac:dyDescent="0.35">
      <c r="A231" s="26" t="s">
        <v>791</v>
      </c>
      <c r="B231" s="26"/>
      <c r="C231" s="26"/>
      <c r="D231" s="26"/>
      <c r="E231" s="26"/>
      <c r="F231" s="26"/>
      <c r="G231" s="19">
        <f>SUM(G228:G230)</f>
        <v>160</v>
      </c>
      <c r="H231" s="8">
        <f t="shared" ref="H231:J231" si="78">SUM(H228:H230)</f>
        <v>480</v>
      </c>
      <c r="I231" s="8">
        <f t="shared" si="78"/>
        <v>160</v>
      </c>
      <c r="J231" s="8">
        <f t="shared" si="78"/>
        <v>160</v>
      </c>
      <c r="K231" s="21" t="s">
        <v>705</v>
      </c>
      <c r="L231" s="14" t="s">
        <v>972</v>
      </c>
      <c r="M231" s="14" t="s">
        <v>213</v>
      </c>
      <c r="N231" s="14"/>
      <c r="O231" s="14" t="s">
        <v>1191</v>
      </c>
      <c r="P231" s="14" t="s">
        <v>1101</v>
      </c>
      <c r="Q231" s="14" t="s">
        <v>1102</v>
      </c>
      <c r="R231" s="14">
        <v>78180</v>
      </c>
      <c r="S231" s="14" t="s">
        <v>1103</v>
      </c>
    </row>
    <row r="232" spans="1:19" x14ac:dyDescent="0.35">
      <c r="A232" s="4">
        <v>512909</v>
      </c>
      <c r="B232" s="4" t="s">
        <v>755</v>
      </c>
      <c r="C232" s="4" t="s">
        <v>755</v>
      </c>
      <c r="D232" s="4" t="s">
        <v>273</v>
      </c>
      <c r="E232" s="4" t="s">
        <v>270</v>
      </c>
      <c r="F232" s="4" t="s">
        <v>271</v>
      </c>
      <c r="G232" s="20">
        <v>30</v>
      </c>
      <c r="H232" s="4">
        <f t="shared" si="65"/>
        <v>90</v>
      </c>
      <c r="I232" s="4">
        <f t="shared" si="66"/>
        <v>30</v>
      </c>
      <c r="J232" s="4">
        <f t="shared" si="67"/>
        <v>30</v>
      </c>
    </row>
    <row r="233" spans="1:19" s="9" customFormat="1" x14ac:dyDescent="0.35">
      <c r="A233" s="26" t="s">
        <v>791</v>
      </c>
      <c r="B233" s="26"/>
      <c r="C233" s="26"/>
      <c r="D233" s="26"/>
      <c r="E233" s="26"/>
      <c r="F233" s="26"/>
      <c r="G233" s="19">
        <f>G232</f>
        <v>30</v>
      </c>
      <c r="H233" s="8">
        <f t="shared" ref="H233:J233" si="79">H232</f>
        <v>90</v>
      </c>
      <c r="I233" s="8">
        <f t="shared" si="79"/>
        <v>30</v>
      </c>
      <c r="J233" s="8">
        <f t="shared" si="79"/>
        <v>30</v>
      </c>
      <c r="K233" s="14" t="s">
        <v>755</v>
      </c>
      <c r="L233" s="14" t="s">
        <v>1115</v>
      </c>
      <c r="M233" s="14" t="s">
        <v>1116</v>
      </c>
      <c r="N233" s="14"/>
      <c r="O233" s="25" t="s">
        <v>1194</v>
      </c>
      <c r="P233" s="14" t="s">
        <v>1112</v>
      </c>
      <c r="Q233" s="14" t="s">
        <v>1113</v>
      </c>
      <c r="R233" s="24">
        <v>97110</v>
      </c>
      <c r="S233" s="14" t="s">
        <v>1114</v>
      </c>
    </row>
    <row r="234" spans="1:19" x14ac:dyDescent="0.35">
      <c r="A234" s="4">
        <v>582129</v>
      </c>
      <c r="B234" s="4" t="s">
        <v>741</v>
      </c>
      <c r="C234" s="4" t="s">
        <v>741</v>
      </c>
      <c r="D234" s="4" t="s">
        <v>183</v>
      </c>
      <c r="E234" s="4" t="s">
        <v>180</v>
      </c>
      <c r="F234" s="4" t="s">
        <v>181</v>
      </c>
      <c r="G234" s="20">
        <v>50</v>
      </c>
      <c r="H234" s="4">
        <f t="shared" si="65"/>
        <v>150</v>
      </c>
      <c r="I234" s="4">
        <f t="shared" si="66"/>
        <v>50</v>
      </c>
      <c r="J234" s="4">
        <f t="shared" si="67"/>
        <v>50</v>
      </c>
    </row>
    <row r="235" spans="1:19" x14ac:dyDescent="0.35">
      <c r="A235" s="4">
        <v>582747</v>
      </c>
      <c r="B235" s="4" t="s">
        <v>741</v>
      </c>
      <c r="C235" s="4" t="s">
        <v>741</v>
      </c>
      <c r="D235" s="4" t="s">
        <v>439</v>
      </c>
      <c r="E235" s="4" t="s">
        <v>436</v>
      </c>
      <c r="F235" s="4" t="s">
        <v>437</v>
      </c>
      <c r="G235" s="20">
        <v>50</v>
      </c>
      <c r="H235" s="4">
        <f t="shared" si="65"/>
        <v>150</v>
      </c>
      <c r="I235" s="4">
        <f t="shared" si="66"/>
        <v>50</v>
      </c>
      <c r="J235" s="4">
        <f t="shared" si="67"/>
        <v>50</v>
      </c>
    </row>
    <row r="236" spans="1:19" x14ac:dyDescent="0.35">
      <c r="A236" s="4">
        <v>554503</v>
      </c>
      <c r="B236" s="4" t="s">
        <v>741</v>
      </c>
      <c r="C236" s="4" t="s">
        <v>741</v>
      </c>
      <c r="D236" s="4" t="s">
        <v>344</v>
      </c>
      <c r="E236" s="4" t="s">
        <v>341</v>
      </c>
      <c r="F236" s="4" t="s">
        <v>342</v>
      </c>
      <c r="G236" s="20">
        <v>20</v>
      </c>
      <c r="H236" s="4">
        <f t="shared" si="65"/>
        <v>60</v>
      </c>
      <c r="I236" s="4">
        <f t="shared" si="66"/>
        <v>20</v>
      </c>
      <c r="J236" s="4">
        <f t="shared" si="67"/>
        <v>20</v>
      </c>
    </row>
    <row r="237" spans="1:19" s="9" customFormat="1" x14ac:dyDescent="0.35">
      <c r="A237" s="26" t="s">
        <v>791</v>
      </c>
      <c r="B237" s="26"/>
      <c r="C237" s="26"/>
      <c r="D237" s="26"/>
      <c r="E237" s="26"/>
      <c r="F237" s="26"/>
      <c r="G237" s="19">
        <f>SUM(G234:G236)</f>
        <v>120</v>
      </c>
      <c r="H237" s="8">
        <f t="shared" ref="H237:J237" si="80">SUM(H234:H236)</f>
        <v>360</v>
      </c>
      <c r="I237" s="8">
        <f t="shared" si="80"/>
        <v>120</v>
      </c>
      <c r="J237" s="8">
        <f t="shared" si="80"/>
        <v>120</v>
      </c>
      <c r="K237" s="14" t="s">
        <v>741</v>
      </c>
      <c r="L237" s="14" t="s">
        <v>1123</v>
      </c>
      <c r="M237" s="14" t="s">
        <v>1124</v>
      </c>
      <c r="N237" s="14"/>
      <c r="O237" s="14" t="s">
        <v>1122</v>
      </c>
      <c r="P237" s="14" t="s">
        <v>741</v>
      </c>
      <c r="Q237" s="14" t="s">
        <v>1117</v>
      </c>
      <c r="R237" s="14">
        <v>97322</v>
      </c>
      <c r="S237" s="14" t="s">
        <v>1118</v>
      </c>
    </row>
    <row r="238" spans="1:19" x14ac:dyDescent="0.35">
      <c r="A238" s="4">
        <v>760343</v>
      </c>
      <c r="B238" s="4" t="s">
        <v>759</v>
      </c>
      <c r="C238" s="4" t="s">
        <v>759</v>
      </c>
      <c r="D238" s="4" t="s">
        <v>46</v>
      </c>
      <c r="E238" s="4" t="s">
        <v>43</v>
      </c>
      <c r="F238" s="4" t="s">
        <v>44</v>
      </c>
      <c r="G238" s="20">
        <v>50</v>
      </c>
      <c r="H238" s="4">
        <f t="shared" si="65"/>
        <v>150</v>
      </c>
      <c r="I238" s="4">
        <f t="shared" si="66"/>
        <v>50</v>
      </c>
      <c r="J238" s="4">
        <f t="shared" si="67"/>
        <v>50</v>
      </c>
    </row>
    <row r="239" spans="1:19" x14ac:dyDescent="0.35">
      <c r="A239" s="4">
        <v>545338</v>
      </c>
      <c r="B239" s="4" t="s">
        <v>759</v>
      </c>
      <c r="C239" s="4" t="s">
        <v>759</v>
      </c>
      <c r="D239" s="4" t="s">
        <v>303</v>
      </c>
      <c r="E239" s="4" t="s">
        <v>300</v>
      </c>
      <c r="F239" s="4" t="s">
        <v>301</v>
      </c>
      <c r="G239" s="20">
        <v>30</v>
      </c>
      <c r="H239" s="4">
        <f t="shared" si="65"/>
        <v>90</v>
      </c>
      <c r="I239" s="4">
        <f t="shared" si="66"/>
        <v>30</v>
      </c>
      <c r="J239" s="4">
        <f t="shared" si="67"/>
        <v>30</v>
      </c>
    </row>
    <row r="240" spans="1:19" x14ac:dyDescent="0.35">
      <c r="A240" s="4">
        <v>582094</v>
      </c>
      <c r="B240" s="4" t="s">
        <v>759</v>
      </c>
      <c r="C240" s="4" t="s">
        <v>759</v>
      </c>
      <c r="D240" s="4" t="s">
        <v>400</v>
      </c>
      <c r="E240" s="4" t="s">
        <v>397</v>
      </c>
      <c r="F240" s="4" t="s">
        <v>398</v>
      </c>
      <c r="G240" s="20">
        <v>50</v>
      </c>
      <c r="H240" s="4">
        <f t="shared" si="65"/>
        <v>150</v>
      </c>
      <c r="I240" s="4">
        <f t="shared" si="66"/>
        <v>50</v>
      </c>
      <c r="J240" s="4">
        <f t="shared" si="67"/>
        <v>50</v>
      </c>
    </row>
    <row r="241" spans="1:19" x14ac:dyDescent="0.35">
      <c r="A241" s="4">
        <v>542077</v>
      </c>
      <c r="B241" s="4" t="s">
        <v>759</v>
      </c>
      <c r="C241" s="4" t="s">
        <v>759</v>
      </c>
      <c r="D241" s="4" t="s">
        <v>513</v>
      </c>
      <c r="E241" s="4" t="s">
        <v>510</v>
      </c>
      <c r="F241" s="4" t="s">
        <v>511</v>
      </c>
      <c r="G241" s="20">
        <v>20</v>
      </c>
      <c r="H241" s="4">
        <f t="shared" si="65"/>
        <v>60</v>
      </c>
      <c r="I241" s="4">
        <f t="shared" si="66"/>
        <v>20</v>
      </c>
      <c r="J241" s="4">
        <f t="shared" si="67"/>
        <v>20</v>
      </c>
    </row>
    <row r="242" spans="1:19" x14ac:dyDescent="0.35">
      <c r="A242" s="4">
        <v>563996</v>
      </c>
      <c r="B242" s="4" t="s">
        <v>759</v>
      </c>
      <c r="C242" s="4" t="s">
        <v>759</v>
      </c>
      <c r="D242" s="4" t="s">
        <v>521</v>
      </c>
      <c r="E242" s="4" t="s">
        <v>518</v>
      </c>
      <c r="F242" s="4" t="s">
        <v>519</v>
      </c>
      <c r="G242" s="20">
        <v>30</v>
      </c>
      <c r="H242" s="4">
        <f t="shared" si="65"/>
        <v>90</v>
      </c>
      <c r="I242" s="4">
        <f t="shared" si="66"/>
        <v>30</v>
      </c>
      <c r="J242" s="4">
        <f t="shared" si="67"/>
        <v>30</v>
      </c>
    </row>
    <row r="243" spans="1:19" x14ac:dyDescent="0.35">
      <c r="A243" s="4">
        <v>564009</v>
      </c>
      <c r="B243" s="4" t="s">
        <v>759</v>
      </c>
      <c r="C243" s="4" t="s">
        <v>759</v>
      </c>
      <c r="D243" s="4" t="s">
        <v>621</v>
      </c>
      <c r="E243" s="4" t="s">
        <v>618</v>
      </c>
      <c r="F243" s="4" t="s">
        <v>619</v>
      </c>
      <c r="G243" s="20">
        <v>120</v>
      </c>
      <c r="H243" s="4">
        <f t="shared" si="65"/>
        <v>360</v>
      </c>
      <c r="I243" s="4">
        <f t="shared" si="66"/>
        <v>120</v>
      </c>
      <c r="J243" s="4">
        <f t="shared" si="67"/>
        <v>120</v>
      </c>
    </row>
    <row r="244" spans="1:19" x14ac:dyDescent="0.35">
      <c r="A244" s="4">
        <v>781112</v>
      </c>
      <c r="B244" s="4" t="s">
        <v>759</v>
      </c>
      <c r="C244" s="4" t="s">
        <v>759</v>
      </c>
      <c r="D244" s="4" t="s">
        <v>675</v>
      </c>
      <c r="E244" s="4" t="s">
        <v>672</v>
      </c>
      <c r="F244" s="4" t="s">
        <v>673</v>
      </c>
      <c r="G244" s="20">
        <v>50</v>
      </c>
      <c r="H244" s="4">
        <f t="shared" si="65"/>
        <v>150</v>
      </c>
      <c r="I244" s="4">
        <f t="shared" si="66"/>
        <v>50</v>
      </c>
      <c r="J244" s="4">
        <f t="shared" si="67"/>
        <v>50</v>
      </c>
    </row>
    <row r="245" spans="1:19" s="9" customFormat="1" x14ac:dyDescent="0.35">
      <c r="A245" s="26" t="s">
        <v>791</v>
      </c>
      <c r="B245" s="26"/>
      <c r="C245" s="26"/>
      <c r="D245" s="26"/>
      <c r="E245" s="26"/>
      <c r="F245" s="26"/>
      <c r="G245" s="19">
        <f>SUM(G238:G244)</f>
        <v>350</v>
      </c>
      <c r="H245" s="8">
        <f t="shared" ref="H245:J245" si="81">SUM(H238:H244)</f>
        <v>1050</v>
      </c>
      <c r="I245" s="8">
        <f t="shared" si="81"/>
        <v>350</v>
      </c>
      <c r="J245" s="8">
        <f t="shared" si="81"/>
        <v>350</v>
      </c>
      <c r="K245" s="21" t="s">
        <v>759</v>
      </c>
      <c r="L245" s="14" t="s">
        <v>1104</v>
      </c>
      <c r="M245" s="14" t="s">
        <v>984</v>
      </c>
      <c r="N245" s="14"/>
      <c r="O245" s="16" t="s">
        <v>1105</v>
      </c>
      <c r="P245" s="11" t="s">
        <v>1106</v>
      </c>
      <c r="Q245" s="11" t="s">
        <v>1107</v>
      </c>
      <c r="R245" s="11">
        <v>97646</v>
      </c>
      <c r="S245" s="14" t="s">
        <v>1108</v>
      </c>
    </row>
    <row r="246" spans="1:19" x14ac:dyDescent="0.35">
      <c r="A246" s="4">
        <v>560354</v>
      </c>
      <c r="B246" s="4" t="s">
        <v>761</v>
      </c>
      <c r="C246" s="4" t="s">
        <v>761</v>
      </c>
      <c r="D246" s="4" t="s">
        <v>331</v>
      </c>
      <c r="E246" s="4" t="s">
        <v>328</v>
      </c>
      <c r="F246" s="4" t="s">
        <v>329</v>
      </c>
      <c r="G246" s="20">
        <v>30</v>
      </c>
      <c r="H246" s="4">
        <f t="shared" si="65"/>
        <v>90</v>
      </c>
      <c r="I246" s="4">
        <f t="shared" si="66"/>
        <v>30</v>
      </c>
      <c r="J246" s="4">
        <f t="shared" si="67"/>
        <v>30</v>
      </c>
    </row>
    <row r="247" spans="1:19" x14ac:dyDescent="0.35">
      <c r="A247" s="4">
        <v>581115</v>
      </c>
      <c r="B247" s="4" t="s">
        <v>761</v>
      </c>
      <c r="C247" s="4" t="s">
        <v>761</v>
      </c>
      <c r="D247" s="4" t="s">
        <v>475</v>
      </c>
      <c r="E247" s="4" t="s">
        <v>472</v>
      </c>
      <c r="F247" s="4" t="s">
        <v>473</v>
      </c>
      <c r="G247" s="20">
        <v>20</v>
      </c>
      <c r="H247" s="4">
        <f t="shared" si="65"/>
        <v>60</v>
      </c>
      <c r="I247" s="4">
        <f t="shared" si="66"/>
        <v>20</v>
      </c>
      <c r="J247" s="4">
        <f t="shared" si="67"/>
        <v>20</v>
      </c>
    </row>
    <row r="248" spans="1:19" s="9" customFormat="1" x14ac:dyDescent="0.35">
      <c r="A248" s="26" t="s">
        <v>791</v>
      </c>
      <c r="B248" s="26"/>
      <c r="C248" s="26"/>
      <c r="D248" s="26"/>
      <c r="E248" s="26"/>
      <c r="F248" s="26"/>
      <c r="G248" s="19">
        <f>SUM(G246:G247)</f>
        <v>50</v>
      </c>
      <c r="H248" s="8">
        <f t="shared" ref="H248:J248" si="82">SUM(H246:H247)</f>
        <v>150</v>
      </c>
      <c r="I248" s="8">
        <f t="shared" si="82"/>
        <v>50</v>
      </c>
      <c r="J248" s="8">
        <f t="shared" si="82"/>
        <v>50</v>
      </c>
      <c r="K248" s="4" t="s">
        <v>761</v>
      </c>
      <c r="L248" s="14" t="s">
        <v>1125</v>
      </c>
      <c r="M248" s="14" t="s">
        <v>1126</v>
      </c>
      <c r="N248" s="14"/>
      <c r="O248" s="4" t="s">
        <v>1119</v>
      </c>
      <c r="P248" s="4" t="s">
        <v>1120</v>
      </c>
      <c r="Q248" s="8"/>
      <c r="R248" s="4">
        <v>97490</v>
      </c>
      <c r="S248" s="4" t="s">
        <v>1121</v>
      </c>
    </row>
  </sheetData>
  <autoFilter ref="A1:F1" xr:uid="{D4D21002-195D-4EED-B2B6-72D4A2ECD6B3}">
    <sortState xmlns:xlrd2="http://schemas.microsoft.com/office/spreadsheetml/2017/richdata2" ref="A2:F73">
      <sortCondition descending="1" ref="B1"/>
    </sortState>
  </autoFilter>
  <mergeCells count="72">
    <mergeCell ref="A187:F187"/>
    <mergeCell ref="A189:F189"/>
    <mergeCell ref="A192:F192"/>
    <mergeCell ref="A194:F194"/>
    <mergeCell ref="A198:F198"/>
    <mergeCell ref="A202:F202"/>
    <mergeCell ref="A161:F161"/>
    <mergeCell ref="A164:F164"/>
    <mergeCell ref="A171:F171"/>
    <mergeCell ref="A173:F173"/>
    <mergeCell ref="A182:F182"/>
    <mergeCell ref="A149:F149"/>
    <mergeCell ref="A151:F151"/>
    <mergeCell ref="A156:F156"/>
    <mergeCell ref="A245:F245"/>
    <mergeCell ref="A248:F248"/>
    <mergeCell ref="A211:F211"/>
    <mergeCell ref="A213:F213"/>
    <mergeCell ref="A215:F215"/>
    <mergeCell ref="A218:F218"/>
    <mergeCell ref="A223:F223"/>
    <mergeCell ref="A225:F225"/>
    <mergeCell ref="A227:F227"/>
    <mergeCell ref="A231:F231"/>
    <mergeCell ref="A233:F233"/>
    <mergeCell ref="A237:F237"/>
    <mergeCell ref="A206:F206"/>
    <mergeCell ref="A158:F158"/>
    <mergeCell ref="A142:F142"/>
    <mergeCell ref="A99:F99"/>
    <mergeCell ref="A104:F104"/>
    <mergeCell ref="A106:F106"/>
    <mergeCell ref="A109:F109"/>
    <mergeCell ref="A114:F114"/>
    <mergeCell ref="A117:F117"/>
    <mergeCell ref="A122:F122"/>
    <mergeCell ref="A130:F130"/>
    <mergeCell ref="A133:F133"/>
    <mergeCell ref="A136:F136"/>
    <mergeCell ref="A139:F139"/>
    <mergeCell ref="A119:F119"/>
    <mergeCell ref="A144:F144"/>
    <mergeCell ref="A147:F147"/>
    <mergeCell ref="A95:F95"/>
    <mergeCell ref="A58:F58"/>
    <mergeCell ref="A60:F60"/>
    <mergeCell ref="A65:F65"/>
    <mergeCell ref="A68:F68"/>
    <mergeCell ref="A70:F70"/>
    <mergeCell ref="A72:F72"/>
    <mergeCell ref="A76:F76"/>
    <mergeCell ref="A82:F82"/>
    <mergeCell ref="A85:F85"/>
    <mergeCell ref="A88:F88"/>
    <mergeCell ref="A91:F91"/>
    <mergeCell ref="A55:F55"/>
    <mergeCell ref="A26:F26"/>
    <mergeCell ref="A32:F32"/>
    <mergeCell ref="A35:F35"/>
    <mergeCell ref="A37:F37"/>
    <mergeCell ref="A39:F39"/>
    <mergeCell ref="A41:F41"/>
    <mergeCell ref="A44:F44"/>
    <mergeCell ref="A46:F46"/>
    <mergeCell ref="A48:F48"/>
    <mergeCell ref="A50:F50"/>
    <mergeCell ref="A53:F53"/>
    <mergeCell ref="A7:F7"/>
    <mergeCell ref="A10:F10"/>
    <mergeCell ref="A14:F14"/>
    <mergeCell ref="A22:F22"/>
    <mergeCell ref="A24:F24"/>
  </mergeCells>
  <hyperlinks>
    <hyperlink ref="O14" r:id="rId1" display="aderoualle@allier.fff.fr" xr:uid="{1331EE18-9E6E-407D-88A3-506F484A046C}"/>
    <hyperlink ref="O24" r:id="rId2" display="mailto:croque@aude.fff.fr" xr:uid="{734868BD-33E9-4AA7-962B-A045FF43AAD5}"/>
    <hyperlink ref="O26" r:id="rId3" display="mailto:cbelin@footcantal.fff.fr" xr:uid="{3BA23DAA-6FF1-4207-B41E-822C95A39269}"/>
    <hyperlink ref="O35" r:id="rId4" display="mailto:ylefebvre@alsace.fff.fr" xr:uid="{53BC0A6F-0EC6-4DCF-98FD-D8668EECE862}"/>
    <hyperlink ref="O37" r:id="rId5" display="bbroglin@dtb.fff.fr" xr:uid="{157BE0CC-C34F-427A-B628-06D40412DE7E}"/>
    <hyperlink ref="O39" r:id="rId6" display="jmbressoux@ain.fff.fr; " xr:uid="{17062902-8773-40D2-A3DF-A71DE5CFCF6B}"/>
    <hyperlink ref="O41" r:id="rId7" display="mailto:mdewilde@eure.fff.fr" xr:uid="{A75B057C-D248-455D-BAC6-AD329C26B3D0}"/>
    <hyperlink ref="O46" r:id="rId8" display="tgabard@foot16.fff.fr" xr:uid="{B26C4E24-C60E-4E35-B312-48A043F6F9B4}"/>
    <hyperlink ref="O50" r:id="rId9" display="mailto:JVIEILLEDENT@GIRONDE.FFF.FR" xr:uid="{E1A9B363-620A-47A2-9A45-247627ECF943}"/>
    <hyperlink ref="O53" r:id="rId10" display="adantin@somme.FFF.fr; " xr:uid="{8BC0C2C0-2826-4F79-9AA6-75EC5EC3133F}"/>
    <hyperlink ref="O55" r:id="rId11" display="trichard@foot86.fff.fr; " xr:uid="{3AB1C7E1-F271-4CE8-B718-E6924F4539E1}"/>
    <hyperlink ref="O58" r:id="rId12" display="yvincent@herault.fff.fr" xr:uid="{FFD41DB7-7159-45EA-A9BB-C950EE7D4623}"/>
    <hyperlink ref="O65" r:id="rId13" display="jhernandez@lyon-rhone.fff.fr" xr:uid="{705DCF04-EA51-4439-8734-1721FDBEBF13}"/>
    <hyperlink ref="O68" r:id="rId14" display="bpasquereau@foot85.fff.fr; " xr:uid="{40821176-38F0-44CB-BAD4-95D2EEAB5C54}"/>
    <hyperlink ref="O76" r:id="rId15" display="mailto:mlebon@flandres.fff.fr" xr:uid="{A24256CC-D2ED-4EB7-A325-206E9139C200}"/>
    <hyperlink ref="O82" r:id="rId16" display="jvial@drome-ardeche.fff.fr" xr:uid="{34EF7760-469C-4ED5-A037-701BE065FD90}"/>
    <hyperlink ref="O85" r:id="rId17" display="mailto:mbeliarde@foot14.fff.fr" xr:uid="{924AF16B-CBF0-428A-B39C-73710F26DBC9}"/>
    <hyperlink ref="O91" r:id="rId18" display="ggillon@escaut.fff.fr" xr:uid="{589D945B-84FA-4E25-80DF-B0E2D22B9365}"/>
    <hyperlink ref="O99" r:id="rId19" display="mailto:abaz@eure-et-loir.fff.fr" xr:uid="{C87BDC87-83EB-45BF-8E23-D4F7FFD49326}"/>
    <hyperlink ref="O114" r:id="rId20" display="lionel.rochette@gard-lozere.fff.fr" xr:uid="{546E8EBF-CFB1-42A6-94D3-B70AA2D3E9B3}"/>
    <hyperlink ref="O117" r:id="rId21" display="mailto:gilles.calinski@haute-garonne.fff.fr" xr:uid="{9E6E595C-EA62-4130-8763-44B7F089B472}"/>
    <hyperlink ref="O119" r:id="rId22" display="lmartinez@haute-loire.fff.fr" xr:uid="{DCB594D0-E601-4E56-9A87-3FD0ACEE71F0}"/>
    <hyperlink ref="O130" r:id="rId23" xr:uid="{2117C130-8EF3-4B62-832A-B6C65F94C4F0}"/>
    <hyperlink ref="O133" r:id="rId24" display="mailto:gtexier@foot35.fff.fr" xr:uid="{903F9318-05F6-4082-9860-5F2B4E9A40F0}"/>
    <hyperlink ref="O136" r:id="rId25" display="mailto:mguillain@indre.fff.fr" xr:uid="{3BB3DCB6-699D-4E16-BA19-91FDD34D1437}"/>
    <hyperlink ref="O142" r:id="rId26" display="mailto:rlaborde@landes.fff.fr" xr:uid="{333FBF32-3930-4201-995A-D059F2A47290}"/>
    <hyperlink ref="O144" r:id="rId27" display="mailto:clozano@loir-et-cher.fff.fr" xr:uid="{D6F764ED-188C-4F81-801A-5422FE68829B}"/>
    <hyperlink ref="O147" r:id="rId28" display="mailto:fvincent@loiret.fff.fr" xr:uid="{E39818F3-24EA-4869-8446-F1B1403EA37C}"/>
    <hyperlink ref="O151" r:id="rId29" display="mailto:edgar.mposa-gonda@district-foot-lot.fff.fr" xr:uid="{28ABBCD3-81A6-4181-8E98-94FA287C2D03}"/>
    <hyperlink ref="O156" r:id="rId30" display="mailto:amaindrou@foot49.fff.fr" xr:uid="{6C79488D-450B-41C4-87BB-E491ED86B58D}"/>
    <hyperlink ref="O164" r:id="rId31" display="mailto:criviere@foot56.fff.fr" xr:uid="{E3BEF1AF-86DE-4D4C-85E3-ABCD5E2B3141}"/>
    <hyperlink ref="O171" r:id="rId32" display="kklam@moselle.fff.fr" xr:uid="{E334D946-B736-4290-B99F-9C93CE9EF34F}"/>
    <hyperlink ref="O187" r:id="rId33" display="mcalegari@district75foot.fff.fr" xr:uid="{D7F18546-B46B-4E38-BB11-7D388BC61288}"/>
    <hyperlink ref="O189" r:id="rId34" display="sbeaulaton@foot63.fff.fr" xr:uid="{598637FE-EF13-42B9-8B76-20AA6905C8AC}"/>
    <hyperlink ref="O192" r:id="rId35" display="mailto:ccaillabet@footpyr64.fff.fr" xr:uid="{87E3551F-619D-41F3-94DE-0A07CDE01035}"/>
    <hyperlink ref="O202" r:id="rId36" display="mailto:mchauvineau@sarthe.fff.fr" xr:uid="{28823436-096A-4813-8D30-2EE290477174}"/>
    <hyperlink ref="O211" r:id="rId37" display="mailto:iferte@dfsm.fff.fr" xr:uid="{E4A20BD8-C926-4447-B98C-C44B4BCE8749}"/>
    <hyperlink ref="O215" r:id="rId38" display="rarnon@foot82.fff.fr" xr:uid="{458C6E1F-797D-4CD0-95AD-B5B526B73E22}"/>
    <hyperlink ref="O227" r:id="rId39" display="gperlin@yonne.fff.fr" xr:uid="{72414B0D-75F6-4863-8A40-7AE88C59F269}"/>
    <hyperlink ref="O245" r:id="rId40" display="mailto:gbrouste@mayotte.fff.fr" xr:uid="{ED356D41-08F6-4A96-92B6-6C0AF550E809}"/>
    <hyperlink ref="O233" r:id="rId41" display="snoel@guadeloupe.fff.fr" xr:uid="{5ED57116-2E8F-4FE1-BE8C-D0D26072B8FE}"/>
    <hyperlink ref="O248" r:id="rId42" display="mailto:contact@lrf.re" xr:uid="{962C0EFC-6C7E-443E-9E20-78D14690326F}"/>
    <hyperlink ref="O7" r:id="rId43" display="cdupont@cotedazur.fff.fr; " xr:uid="{3907ACA2-07A8-44B3-B4D1-AC71C675885F}"/>
    <hyperlink ref="O22" r:id="rId44" display="avannieuwenhuyse@artois.fff.fr; " xr:uid="{8452A301-451D-4F9D-BD0E-2BF80BF47241}"/>
    <hyperlink ref="O198" r:id="rId45" xr:uid="{8F89DED9-2BCD-4EF9-964C-B157AC89DA8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 brutes</vt:lpstr>
      <vt:lpstr>Synthèse par territoire</vt:lpstr>
      <vt:lpstr>Infos_livraison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MORLIGHEM Kévin</dc:creator>
  <cp:lastModifiedBy>MORLIGHEM Kévin</cp:lastModifiedBy>
  <dcterms:created xsi:type="dcterms:W3CDTF">2024-02-05T13:06:28Z</dcterms:created>
  <dcterms:modified xsi:type="dcterms:W3CDTF">2024-02-12T14:38:02Z</dcterms:modified>
</cp:coreProperties>
</file>